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416" windowWidth="17175" windowHeight="11595" activeTab="0"/>
  </bookViews>
  <sheets>
    <sheet name="2012-2011" sheetId="1" r:id="rId1"/>
  </sheets>
  <definedNames>
    <definedName name="_xlnm.Print_Area" localSheetId="0">'2012-2011'!$A$1:$F$650</definedName>
    <definedName name="_xlnm.Print_Titles" localSheetId="0">'2012-2011'!$1:$1</definedName>
  </definedNames>
  <calcPr fullCalcOnLoad="1"/>
</workbook>
</file>

<file path=xl/sharedStrings.xml><?xml version="1.0" encoding="utf-8"?>
<sst xmlns="http://schemas.openxmlformats.org/spreadsheetml/2006/main" count="1039" uniqueCount="1009">
  <si>
    <t xml:space="preserve">Village of Hazel Crest - 167th / Corridor </t>
  </si>
  <si>
    <t>Village of Hodgkins - 67th / LaGrange</t>
  </si>
  <si>
    <t xml:space="preserve">Village of Lynwood - Glenwood / Lansing / Torrence </t>
  </si>
  <si>
    <t xml:space="preserve">Village of Lyons - 3 (1st / Plainfield) </t>
  </si>
  <si>
    <t xml:space="preserve">Village of Melrose Park - 9th / North </t>
  </si>
  <si>
    <t xml:space="preserve">Village of Melrose Park - North / 25th </t>
  </si>
  <si>
    <t xml:space="preserve">Village of River Grove - Downtown / Grand </t>
  </si>
  <si>
    <t xml:space="preserve">Village of Riverdale - West Ind / Ashland / 138th </t>
  </si>
  <si>
    <t xml:space="preserve">Village of Riverdale - 3 (144th / Indiana) </t>
  </si>
  <si>
    <t>Village of Rosemont - South River Road 4</t>
  </si>
  <si>
    <t>Village of Schiller Park - Lawrence / 25th</t>
  </si>
  <si>
    <t xml:space="preserve">Village of Steger - 30th / Loverock </t>
  </si>
  <si>
    <t>Village of Streamwood - Buttitta Dr / Francis</t>
  </si>
  <si>
    <t>Village of Stone Park - North / 31st</t>
  </si>
  <si>
    <t xml:space="preserve">Village of Summit - 63rd St / Archer  </t>
  </si>
  <si>
    <t xml:space="preserve">Village of Tinley Park - Oak Park </t>
  </si>
  <si>
    <t xml:space="preserve">Village of Worth - 111th / Toll Road </t>
  </si>
  <si>
    <t>03-0010-502</t>
  </si>
  <si>
    <t>Village of Alsip - Pulaski Road Corridor</t>
  </si>
  <si>
    <t xml:space="preserve">Village of Broadview - Roosevelt Road </t>
  </si>
  <si>
    <t xml:space="preserve">Village of Calumet Park </t>
  </si>
  <si>
    <t xml:space="preserve">Village of Dixmoor </t>
  </si>
  <si>
    <t xml:space="preserve">Village of East Hazel Crest - Tollway </t>
  </si>
  <si>
    <t xml:space="preserve">Village of Elk Grove Village - Devon Rohlwing </t>
  </si>
  <si>
    <t xml:space="preserve">Village of Elk Grove Village - Grove Mall </t>
  </si>
  <si>
    <t xml:space="preserve">Village of Evergreen Park - 95th Street </t>
  </si>
  <si>
    <t xml:space="preserve">Village of Forest Park - Mall Area </t>
  </si>
  <si>
    <t xml:space="preserve">Village of Forest Park - Roosevelt / Hannah </t>
  </si>
  <si>
    <t xml:space="preserve">Village of Franklin Park - Downtown Franklin Avenue </t>
  </si>
  <si>
    <t xml:space="preserve">Village of Franklin Park - West Mannheim Residential </t>
  </si>
  <si>
    <t xml:space="preserve">Village of Glenview - Naval Air Station </t>
  </si>
  <si>
    <t xml:space="preserve">Village of Glenwood - Halsted / Holbrook </t>
  </si>
  <si>
    <t xml:space="preserve">Village of Glenwood - Industrial Park </t>
  </si>
  <si>
    <t xml:space="preserve">Village of Glenwood - Main Street </t>
  </si>
  <si>
    <t xml:space="preserve">Village of Hazel Crest - 183rd / Kedzie </t>
  </si>
  <si>
    <t xml:space="preserve">Village of Hillside - Hillside Mall </t>
  </si>
  <si>
    <t xml:space="preserve">Village of Hillside - Mannheim </t>
  </si>
  <si>
    <t xml:space="preserve">Village of Hoffman Estates - Sears </t>
  </si>
  <si>
    <t xml:space="preserve">Village of Homewood - Southwest </t>
  </si>
  <si>
    <t xml:space="preserve">Village of Lansing - West Lansing </t>
  </si>
  <si>
    <t xml:space="preserve">Village of Lemont - Downtown </t>
  </si>
  <si>
    <t xml:space="preserve">VIllage of Lincolnwood - Northeast Industrial </t>
  </si>
  <si>
    <t xml:space="preserve">Village of Matteson - Commons </t>
  </si>
  <si>
    <t xml:space="preserve">Village of Matteson - Lincoln Mall </t>
  </si>
  <si>
    <t xml:space="preserve">Village of Maywood - Roosevelt Road </t>
  </si>
  <si>
    <t xml:space="preserve">Village of Maywood - St. Charles Road </t>
  </si>
  <si>
    <t xml:space="preserve">Village of Melrose Park - Business Dev Park </t>
  </si>
  <si>
    <t xml:space="preserve">Village of Melrose Park - Mid Metro Industrial Area </t>
  </si>
  <si>
    <t xml:space="preserve">Village of Melrose Park - Seniors First </t>
  </si>
  <si>
    <t xml:space="preserve">Village of Morton Grove </t>
  </si>
  <si>
    <t xml:space="preserve">Village of Oak Lawn - Commuter Parking Lot / Station </t>
  </si>
  <si>
    <t xml:space="preserve">Village of Oak Lawn - Train Station </t>
  </si>
  <si>
    <t xml:space="preserve">Village of Oak Lawn - Triangle </t>
  </si>
  <si>
    <t xml:space="preserve">Village of Oak Lawn - 111th / Cicero </t>
  </si>
  <si>
    <t xml:space="preserve">Village of Oak Park - Greater Mall Area </t>
  </si>
  <si>
    <t xml:space="preserve">Village of Oak Park - Harlem / Garfield </t>
  </si>
  <si>
    <t xml:space="preserve">Village of Orland Park - Main St Triangle </t>
  </si>
  <si>
    <t xml:space="preserve">Village of Palatine </t>
  </si>
  <si>
    <t xml:space="preserve">Village of Palatine - Downtown </t>
  </si>
  <si>
    <t xml:space="preserve">Village of Park Forest - Downtown </t>
  </si>
  <si>
    <t xml:space="preserve">Village of Park Forest - Norwood Square </t>
  </si>
  <si>
    <t xml:space="preserve">Village of Phoenix </t>
  </si>
  <si>
    <t xml:space="preserve">Village of Posen - Sibley Boulevard </t>
  </si>
  <si>
    <t xml:space="preserve">Village of Richton Park - Governor's Highway </t>
  </si>
  <si>
    <t xml:space="preserve">Village of River Grove - Belmont / Thatcher </t>
  </si>
  <si>
    <t xml:space="preserve">Village of Riverdale - Northeast Riverdale </t>
  </si>
  <si>
    <t xml:space="preserve">Village of Riverdale - Northwest </t>
  </si>
  <si>
    <t xml:space="preserve">Village of Rosemont - River Road </t>
  </si>
  <si>
    <t xml:space="preserve">Village of Schiller Park - West Gateway </t>
  </si>
  <si>
    <t xml:space="preserve">Village of Skokie - Downtown </t>
  </si>
  <si>
    <t xml:space="preserve">Village of South Holland - Downtown </t>
  </si>
  <si>
    <t xml:space="preserve">Village of South Holland - Interstate 80 </t>
  </si>
  <si>
    <t xml:space="preserve">Village of South Holland - South Suburban Community College </t>
  </si>
  <si>
    <t xml:space="preserve">Village of Thornton </t>
  </si>
  <si>
    <t xml:space="preserve">Village of Thornton - Downtown </t>
  </si>
  <si>
    <t xml:space="preserve">Village of Tinley Park - Main Street North </t>
  </si>
  <si>
    <t xml:space="preserve">Village of Tinley Park - Main Street South </t>
  </si>
  <si>
    <t xml:space="preserve">Village of Wheeling - Milwaukee Avenue Corridor </t>
  </si>
  <si>
    <t xml:space="preserve">Village of Wheeling - Town Center </t>
  </si>
  <si>
    <t xml:space="preserve">Village of Willow Springs - Village Center </t>
  </si>
  <si>
    <t xml:space="preserve">City of Chicago - Addison Corridor North </t>
  </si>
  <si>
    <t xml:space="preserve">City of Chicago - Homan / Arthington </t>
  </si>
  <si>
    <t xml:space="preserve">City of Chicago - North / Cicero </t>
  </si>
  <si>
    <t>AGENCY</t>
  </si>
  <si>
    <t>NAME</t>
  </si>
  <si>
    <t>02-0060-500</t>
  </si>
  <si>
    <t>02-0060-501</t>
  </si>
  <si>
    <t>02-0060-502</t>
  </si>
  <si>
    <t>03-0010-500</t>
  </si>
  <si>
    <t>03-0010-501</t>
  </si>
  <si>
    <t>03-0020-502</t>
  </si>
  <si>
    <t>03-0020-504</t>
  </si>
  <si>
    <t>03-0020-505</t>
  </si>
  <si>
    <t>03-0030-500</t>
  </si>
  <si>
    <t>03-0050-501</t>
  </si>
  <si>
    <t>03-0050-502</t>
  </si>
  <si>
    <t>03-0060-500</t>
  </si>
  <si>
    <t>03-0060-501</t>
  </si>
  <si>
    <t>03-0060-502</t>
  </si>
  <si>
    <t>03-0060-503</t>
  </si>
  <si>
    <t>03-0070-500</t>
  </si>
  <si>
    <t>03-0070-501</t>
  </si>
  <si>
    <t>03-0070-502</t>
  </si>
  <si>
    <t>03-0070-503</t>
  </si>
  <si>
    <t>03-0070-504</t>
  </si>
  <si>
    <t>03-0070-505</t>
  </si>
  <si>
    <t>03-0080-500</t>
  </si>
  <si>
    <t>03-0090-500</t>
  </si>
  <si>
    <t>03-0100-500</t>
  </si>
  <si>
    <t>03-0100-501</t>
  </si>
  <si>
    <t>03-0100-502</t>
  </si>
  <si>
    <t>03-0100-503</t>
  </si>
  <si>
    <t>03-0110-501</t>
  </si>
  <si>
    <t>03-0110-502</t>
  </si>
  <si>
    <t>03-0120-501</t>
  </si>
  <si>
    <t>03-0120-502</t>
  </si>
  <si>
    <t>03-0120-503</t>
  </si>
  <si>
    <t>03-0120-504</t>
  </si>
  <si>
    <t>03-0130-500</t>
  </si>
  <si>
    <t>03-0130-501</t>
  </si>
  <si>
    <t>03-0130-502</t>
  </si>
  <si>
    <t>03-0190-500</t>
  </si>
  <si>
    <t>03-0190-501</t>
  </si>
  <si>
    <t>03-0190-505</t>
  </si>
  <si>
    <t>03-0200-500</t>
  </si>
  <si>
    <t>03-0200-501</t>
  </si>
  <si>
    <t>03-0200-502</t>
  </si>
  <si>
    <t>03-0200-503</t>
  </si>
  <si>
    <t>03-0200-504</t>
  </si>
  <si>
    <t>03-0210-500</t>
  </si>
  <si>
    <t>03-0210-501</t>
  </si>
  <si>
    <t>03-0210-502</t>
  </si>
  <si>
    <t>03-0210-504</t>
  </si>
  <si>
    <t>03-0210-505</t>
  </si>
  <si>
    <t>03-0210-506</t>
  </si>
  <si>
    <t>03-0210-507</t>
  </si>
  <si>
    <t>03-0210-509</t>
  </si>
  <si>
    <t>03-0210-510</t>
  </si>
  <si>
    <t>03-0210-511</t>
  </si>
  <si>
    <t>03-0210-512</t>
  </si>
  <si>
    <t>03-0210-513</t>
  </si>
  <si>
    <t>03-0210-514</t>
  </si>
  <si>
    <t>03-0210-515</t>
  </si>
  <si>
    <t>03-0210-516</t>
  </si>
  <si>
    <t>03-0210-517</t>
  </si>
  <si>
    <t>03-0210-518</t>
  </si>
  <si>
    <t>03-0210-521</t>
  </si>
  <si>
    <t>03-0210-522</t>
  </si>
  <si>
    <t>03-0210-524</t>
  </si>
  <si>
    <t>03-0210-525</t>
  </si>
  <si>
    <t>03-0210-526</t>
  </si>
  <si>
    <t>03-0210-527</t>
  </si>
  <si>
    <t>03-0210-529</t>
  </si>
  <si>
    <t>03-0210-530</t>
  </si>
  <si>
    <t>03-0210-531</t>
  </si>
  <si>
    <t>03-0210-532</t>
  </si>
  <si>
    <t>03-0210-534</t>
  </si>
  <si>
    <t>03-0210-536</t>
  </si>
  <si>
    <t>03-0210-538</t>
  </si>
  <si>
    <t>03-0210-539</t>
  </si>
  <si>
    <t>03-0210-540</t>
  </si>
  <si>
    <t>03-0210-541</t>
  </si>
  <si>
    <t>03-0210-542</t>
  </si>
  <si>
    <t>03-0210-543</t>
  </si>
  <si>
    <t>03-0210-544</t>
  </si>
  <si>
    <t>03-0210-545</t>
  </si>
  <si>
    <t>03-0210-546</t>
  </si>
  <si>
    <t>03-0210-547</t>
  </si>
  <si>
    <t>03-0210-548</t>
  </si>
  <si>
    <t>03-0210-549</t>
  </si>
  <si>
    <t>03-0210-551</t>
  </si>
  <si>
    <t>03-0210-552</t>
  </si>
  <si>
    <t>03-0210-553</t>
  </si>
  <si>
    <t>03-0210-554</t>
  </si>
  <si>
    <t>03-0210-555</t>
  </si>
  <si>
    <t>03-0210-556</t>
  </si>
  <si>
    <t>03-0210-557</t>
  </si>
  <si>
    <t>03-0210-558</t>
  </si>
  <si>
    <t>03-0210-559</t>
  </si>
  <si>
    <t>03-0210-560</t>
  </si>
  <si>
    <t>03-0210-561</t>
  </si>
  <si>
    <t>03-0210-562</t>
  </si>
  <si>
    <t>03-0210-563</t>
  </si>
  <si>
    <t>03-0210-564</t>
  </si>
  <si>
    <t>03-0210-565</t>
  </si>
  <si>
    <t>03-0210-566</t>
  </si>
  <si>
    <t>03-0210-567</t>
  </si>
  <si>
    <t>03-0210-568</t>
  </si>
  <si>
    <t>03-0210-569</t>
  </si>
  <si>
    <t>03-0210-570</t>
  </si>
  <si>
    <t>03-0210-571</t>
  </si>
  <si>
    <t>03-0210-572</t>
  </si>
  <si>
    <t>03-0210-573</t>
  </si>
  <si>
    <t>03-0210-574</t>
  </si>
  <si>
    <t>03-0210-575</t>
  </si>
  <si>
    <t>03-0210-576</t>
  </si>
  <si>
    <t>03-0210-577</t>
  </si>
  <si>
    <t>03-0210-578</t>
  </si>
  <si>
    <t>03-0210-579</t>
  </si>
  <si>
    <t>03-0210-580</t>
  </si>
  <si>
    <t>03-0210-581</t>
  </si>
  <si>
    <t>03-0210-582</t>
  </si>
  <si>
    <t>03-0210-583</t>
  </si>
  <si>
    <t>03-0210-584</t>
  </si>
  <si>
    <t>03-0210-585</t>
  </si>
  <si>
    <t>03-0210-586</t>
  </si>
  <si>
    <t>03-0210-587</t>
  </si>
  <si>
    <t>03-0210-588</t>
  </si>
  <si>
    <t>03-0210-589</t>
  </si>
  <si>
    <t>03-0210-590</t>
  </si>
  <si>
    <t>03-0210-591</t>
  </si>
  <si>
    <t>03-0210-592</t>
  </si>
  <si>
    <t>03-0210-595</t>
  </si>
  <si>
    <t>03-0210-596</t>
  </si>
  <si>
    <t>03-0210-597</t>
  </si>
  <si>
    <t>03-0210-598</t>
  </si>
  <si>
    <t>03-0210-599</t>
  </si>
  <si>
    <t>03-0210-600</t>
  </si>
  <si>
    <t>03-0210-601</t>
  </si>
  <si>
    <t>03-0210-602</t>
  </si>
  <si>
    <t>03-0210-603</t>
  </si>
  <si>
    <t>03-0210-604</t>
  </si>
  <si>
    <t>03-0210-605</t>
  </si>
  <si>
    <t>03-0210-607</t>
  </si>
  <si>
    <t>03-0210-608</t>
  </si>
  <si>
    <t>03-0210-609</t>
  </si>
  <si>
    <t>03-0210-610</t>
  </si>
  <si>
    <t>03-0210-611</t>
  </si>
  <si>
    <t>03-0210-612</t>
  </si>
  <si>
    <t>03-0210-613</t>
  </si>
  <si>
    <t>03-0210-614</t>
  </si>
  <si>
    <t>03-0210-615</t>
  </si>
  <si>
    <t>03-0210-616</t>
  </si>
  <si>
    <t>03-0210-617</t>
  </si>
  <si>
    <t>03-0210-618</t>
  </si>
  <si>
    <t>03-0210-619</t>
  </si>
  <si>
    <t>03-0210-620</t>
  </si>
  <si>
    <t>03-0210-621</t>
  </si>
  <si>
    <t>03-0210-622</t>
  </si>
  <si>
    <t>03-0210-623</t>
  </si>
  <si>
    <t>03-0210-624</t>
  </si>
  <si>
    <t>03-0210-625</t>
  </si>
  <si>
    <t>03-0210-626</t>
  </si>
  <si>
    <t>03-0210-630</t>
  </si>
  <si>
    <t>03-0210-631</t>
  </si>
  <si>
    <t>03-0210-632</t>
  </si>
  <si>
    <t>03-0210-633</t>
  </si>
  <si>
    <t>03-0210-634</t>
  </si>
  <si>
    <t>03-0210-635</t>
  </si>
  <si>
    <t>03-0210-636</t>
  </si>
  <si>
    <t>03-0210-637</t>
  </si>
  <si>
    <t>03-0210-638</t>
  </si>
  <si>
    <t>03-0210-639</t>
  </si>
  <si>
    <t>03-0210-640</t>
  </si>
  <si>
    <t>03-0210-641</t>
  </si>
  <si>
    <t>03-0220-500</t>
  </si>
  <si>
    <t>03-0220-503</t>
  </si>
  <si>
    <t>03-0220-504</t>
  </si>
  <si>
    <t>03-0220-507</t>
  </si>
  <si>
    <t>03-0230-502</t>
  </si>
  <si>
    <t>03-0240-500</t>
  </si>
  <si>
    <t>03-0260-501</t>
  </si>
  <si>
    <t>03-0290-500</t>
  </si>
  <si>
    <t>03-0290-501</t>
  </si>
  <si>
    <t>03-0290-502</t>
  </si>
  <si>
    <t>03-0290-504</t>
  </si>
  <si>
    <t>03-0290-505</t>
  </si>
  <si>
    <t>03-0300-500</t>
  </si>
  <si>
    <t>03-0300-501</t>
  </si>
  <si>
    <t>03-0300-502</t>
  </si>
  <si>
    <t>03-0310-500</t>
  </si>
  <si>
    <t>03-0310-501</t>
  </si>
  <si>
    <t>03-0310-502</t>
  </si>
  <si>
    <t>03-0330-500</t>
  </si>
  <si>
    <t>03-0350-500</t>
  </si>
  <si>
    <t>03-0350-501</t>
  </si>
  <si>
    <t>03-0380-501</t>
  </si>
  <si>
    <t>03-0380-502</t>
  </si>
  <si>
    <t>03-0380-503</t>
  </si>
  <si>
    <t>03-0380-504</t>
  </si>
  <si>
    <t>03-0380-505</t>
  </si>
  <si>
    <t>03-0390-502</t>
  </si>
  <si>
    <t>03-0400-500</t>
  </si>
  <si>
    <t>03-0420-500</t>
  </si>
  <si>
    <t>03-0420-501</t>
  </si>
  <si>
    <t>03-0420-502</t>
  </si>
  <si>
    <t>03-0420-503</t>
  </si>
  <si>
    <t>03-0450-500</t>
  </si>
  <si>
    <t>03-0450-502</t>
  </si>
  <si>
    <t>03-0450-504</t>
  </si>
  <si>
    <t>03-0450-505</t>
  </si>
  <si>
    <t>03-0450-506</t>
  </si>
  <si>
    <t>03-0450-507</t>
  </si>
  <si>
    <t>03-0470-500</t>
  </si>
  <si>
    <t>03-0480-500</t>
  </si>
  <si>
    <t>03-0480-502</t>
  </si>
  <si>
    <t>03-0480-503</t>
  </si>
  <si>
    <t>03-0500-502</t>
  </si>
  <si>
    <t>03-0510-500</t>
  </si>
  <si>
    <t>03-0510-501</t>
  </si>
  <si>
    <t>03-0510-502</t>
  </si>
  <si>
    <t>03-0510-503</t>
  </si>
  <si>
    <t>03-0510-504</t>
  </si>
  <si>
    <t>03-0530-500</t>
  </si>
  <si>
    <t>03-0530-501</t>
  </si>
  <si>
    <t>03-0530-502</t>
  </si>
  <si>
    <t>03-0530-503</t>
  </si>
  <si>
    <t>Village of Hazel Crest - Hazel Crest Proper</t>
  </si>
  <si>
    <t>03-0530-504</t>
  </si>
  <si>
    <t>03-0540-500</t>
  </si>
  <si>
    <t>03-0550-500</t>
  </si>
  <si>
    <t>03-0550-501</t>
  </si>
  <si>
    <t>03-0550-502</t>
  </si>
  <si>
    <t>03-0580-500</t>
  </si>
  <si>
    <t>03-0580-501</t>
  </si>
  <si>
    <t>03-0580-502</t>
  </si>
  <si>
    <t>03-0600-500</t>
  </si>
  <si>
    <t>03-0600-502</t>
  </si>
  <si>
    <t>03-0600-503</t>
  </si>
  <si>
    <t>03-0640-501</t>
  </si>
  <si>
    <t>03-0680-500</t>
  </si>
  <si>
    <t>03-0680-502</t>
  </si>
  <si>
    <t>03-0690-500</t>
  </si>
  <si>
    <t>03-0690-501</t>
  </si>
  <si>
    <t>03-0700-500</t>
  </si>
  <si>
    <t>03-0700-501</t>
  </si>
  <si>
    <t>03-0710-501</t>
  </si>
  <si>
    <t>03-0720-500</t>
  </si>
  <si>
    <t>03-0720-501</t>
  </si>
  <si>
    <t>03-0720-502</t>
  </si>
  <si>
    <t>03-0730-500</t>
  </si>
  <si>
    <t>03-0730-501</t>
  </si>
  <si>
    <t>03-0730-502</t>
  </si>
  <si>
    <t>03-0730-503</t>
  </si>
  <si>
    <t>03-0740-500</t>
  </si>
  <si>
    <t>03-0740-501</t>
  </si>
  <si>
    <t>03-0740-502</t>
  </si>
  <si>
    <t>03-0740-503</t>
  </si>
  <si>
    <t>03-0750-500</t>
  </si>
  <si>
    <t>03-0750-501</t>
  </si>
  <si>
    <t>03-0750-502</t>
  </si>
  <si>
    <t>03-0760-500</t>
  </si>
  <si>
    <t>03-0770-501</t>
  </si>
  <si>
    <t>03-0770-503</t>
  </si>
  <si>
    <t>03-0770-505</t>
  </si>
  <si>
    <t>03-0770-506</t>
  </si>
  <si>
    <t>03-0810-500</t>
  </si>
  <si>
    <t>03-0810-501</t>
  </si>
  <si>
    <t>03-0820-500</t>
  </si>
  <si>
    <t>03-0830-503</t>
  </si>
  <si>
    <t>03-0850-500</t>
  </si>
  <si>
    <t>03-0850-502</t>
  </si>
  <si>
    <t>03-0850-503</t>
  </si>
  <si>
    <t>03-0870-500</t>
  </si>
  <si>
    <t>03-0900-500</t>
  </si>
  <si>
    <t>03-0900-501</t>
  </si>
  <si>
    <t>03-0900-502</t>
  </si>
  <si>
    <t>03-0910-501</t>
  </si>
  <si>
    <t>03-0910-502</t>
  </si>
  <si>
    <t>03-0910-503</t>
  </si>
  <si>
    <t>03-0910-504</t>
  </si>
  <si>
    <t>03-0910-506</t>
  </si>
  <si>
    <t>03-0920-500</t>
  </si>
  <si>
    <t>03-0920-501</t>
  </si>
  <si>
    <t>03-0920-502</t>
  </si>
  <si>
    <t>03-0950-501</t>
  </si>
  <si>
    <t>03-0960-500</t>
  </si>
  <si>
    <t>03-0960-501</t>
  </si>
  <si>
    <t>03-0960-502</t>
  </si>
  <si>
    <t>03-0960-503</t>
  </si>
  <si>
    <t>03-0970-502</t>
  </si>
  <si>
    <t>03-1000-500</t>
  </si>
  <si>
    <t>03-1000-502</t>
  </si>
  <si>
    <t>03-1010-500</t>
  </si>
  <si>
    <t>03-1010-501</t>
  </si>
  <si>
    <t>03-1020-500</t>
  </si>
  <si>
    <t>03-1030-500</t>
  </si>
  <si>
    <t>03-1030-501</t>
  </si>
  <si>
    <t>03-1040-500</t>
  </si>
  <si>
    <t>03-1040-501</t>
  </si>
  <si>
    <t>03-1050-500</t>
  </si>
  <si>
    <t>03-1050-502</t>
  </si>
  <si>
    <t>03-1050-503</t>
  </si>
  <si>
    <t>03-1050-504</t>
  </si>
  <si>
    <t>03-1050-505</t>
  </si>
  <si>
    <t>03-1070-500</t>
  </si>
  <si>
    <t>03-1070-501</t>
  </si>
  <si>
    <t>03-1080-500</t>
  </si>
  <si>
    <t>03-1080-501</t>
  </si>
  <si>
    <t>03-1080-502</t>
  </si>
  <si>
    <t>03-1080-503</t>
  </si>
  <si>
    <t>03-1080-504</t>
  </si>
  <si>
    <t>03-1100-500</t>
  </si>
  <si>
    <t>03-1110-500</t>
  </si>
  <si>
    <t>03-1110-501</t>
  </si>
  <si>
    <t>03-1130-500</t>
  </si>
  <si>
    <t>03-1130-502</t>
  </si>
  <si>
    <t>03-1130-503</t>
  </si>
  <si>
    <t>03-1130-504</t>
  </si>
  <si>
    <t>03-1140-500</t>
  </si>
  <si>
    <t>03-1140-501</t>
  </si>
  <si>
    <t>03-1140-502</t>
  </si>
  <si>
    <t>03-1140-503</t>
  </si>
  <si>
    <t>03-1150-500</t>
  </si>
  <si>
    <t>03-1160-500</t>
  </si>
  <si>
    <t>03-1160-501</t>
  </si>
  <si>
    <t>03-1160-502</t>
  </si>
  <si>
    <t>03-1170-502</t>
  </si>
  <si>
    <t>03-1170-503</t>
  </si>
  <si>
    <t>03-1190-500</t>
  </si>
  <si>
    <t>03-1200-500</t>
  </si>
  <si>
    <t>03-1200-501</t>
  </si>
  <si>
    <t>03-1200-502</t>
  </si>
  <si>
    <t>03-1200-504</t>
  </si>
  <si>
    <t>03-1210-500</t>
  </si>
  <si>
    <t>03-1210-501</t>
  </si>
  <si>
    <t>03-1230-500</t>
  </si>
  <si>
    <t>03-1240-500</t>
  </si>
  <si>
    <t>03-1250-501</t>
  </si>
  <si>
    <t>03-1260-500</t>
  </si>
  <si>
    <t>03-1270-500</t>
  </si>
  <si>
    <t>03-1270-501</t>
  </si>
  <si>
    <t>03-1270-502</t>
  </si>
  <si>
    <t>03-1310-500</t>
  </si>
  <si>
    <t>03-1310-501</t>
  </si>
  <si>
    <t>03-1310-502</t>
  </si>
  <si>
    <t>03-1310-503</t>
  </si>
  <si>
    <t>03-1320-500</t>
  </si>
  <si>
    <t>03-1350-501</t>
  </si>
  <si>
    <t>03-0190-504</t>
  </si>
  <si>
    <t>City of Calumet City - River Oaks / Wentworth</t>
  </si>
  <si>
    <t>03-0770-502/507</t>
  </si>
  <si>
    <t>03-0500-500</t>
  </si>
  <si>
    <t xml:space="preserve">City of Berywn - Ogden Avenue </t>
  </si>
  <si>
    <t xml:space="preserve">City of Berwyn - Roosevelt Road </t>
  </si>
  <si>
    <t xml:space="preserve">City of Berwyn - South Berwyn Corridor </t>
  </si>
  <si>
    <t xml:space="preserve">City of Calumet City </t>
  </si>
  <si>
    <t xml:space="preserve">City of Calumet City - Marble St </t>
  </si>
  <si>
    <t xml:space="preserve">City of Chicago Heights - Bloom TWP Plaza </t>
  </si>
  <si>
    <t xml:space="preserve">City of Chicago Heights - Cub Foods </t>
  </si>
  <si>
    <t xml:space="preserve">City of Chicago - Archer Courts </t>
  </si>
  <si>
    <t xml:space="preserve">City of Chicago - Archer / Central </t>
  </si>
  <si>
    <t xml:space="preserve">City of Chicago - Avalon Park / South Shore </t>
  </si>
  <si>
    <t xml:space="preserve">City of Chicago - Belmont / Central </t>
  </si>
  <si>
    <t xml:space="preserve">City of Chicago - Belmont / Cicero </t>
  </si>
  <si>
    <t xml:space="preserve">City of Chicago - Bronzeville </t>
  </si>
  <si>
    <t xml:space="preserve">City of Chicago - Bryn Mawr / Broadway </t>
  </si>
  <si>
    <t xml:space="preserve">City of Chicago - Canal / Congress </t>
  </si>
  <si>
    <t xml:space="preserve">City of Chicago - Central West </t>
  </si>
  <si>
    <t xml:space="preserve">City of Chicago - Chicago / Central Park </t>
  </si>
  <si>
    <t xml:space="preserve">City of Chicago - Chicago / Kingsbury </t>
  </si>
  <si>
    <t xml:space="preserve">City of Chicago - Cicero / Archer </t>
  </si>
  <si>
    <t xml:space="preserve">City of Chicago - Clark / Montrose </t>
  </si>
  <si>
    <t xml:space="preserve">City of Chicago - Clark / Ridge </t>
  </si>
  <si>
    <t xml:space="preserve">City of Chicago - Devon / Sheridan </t>
  </si>
  <si>
    <t xml:space="preserve">City of Chicago - Devon / Western </t>
  </si>
  <si>
    <t xml:space="preserve">City of Chicago - Diversey / Narragansett </t>
  </si>
  <si>
    <t xml:space="preserve">City of Chicago - Drexel Blvd </t>
  </si>
  <si>
    <t xml:space="preserve">City of Chicago - Edgewater </t>
  </si>
  <si>
    <t xml:space="preserve">City of Chicago - Edgewater / Ashland </t>
  </si>
  <si>
    <t xml:space="preserve">City of Chicago - Englewood Mall </t>
  </si>
  <si>
    <t xml:space="preserve">City of Chicago - Englewood Neighborhood </t>
  </si>
  <si>
    <t xml:space="preserve">City of Chicago - Fullerton / Milwaukee </t>
  </si>
  <si>
    <t xml:space="preserve">City of Chicago - Galewood / Armitage </t>
  </si>
  <si>
    <t xml:space="preserve">City of Chicago - Goose Island </t>
  </si>
  <si>
    <t xml:space="preserve">City of Chicago - Humboldt Park Commercial </t>
  </si>
  <si>
    <t xml:space="preserve">City of Chicago - Irving Park / Cicero </t>
  </si>
  <si>
    <t xml:space="preserve">City of Chicago - Jefferson Park </t>
  </si>
  <si>
    <t xml:space="preserve">City of Chicago - Jefferson / Roosevelt </t>
  </si>
  <si>
    <t xml:space="preserve">City of Chicago - Lake Calumet </t>
  </si>
  <si>
    <t xml:space="preserve">City of Chicago - Lakefront </t>
  </si>
  <si>
    <t xml:space="preserve">City of Chicago - LaSalle Central </t>
  </si>
  <si>
    <t xml:space="preserve">City of Chicago - Lawrence / Broadway </t>
  </si>
  <si>
    <t xml:space="preserve">City of Chicago - Lawrence / Kedzie </t>
  </si>
  <si>
    <t xml:space="preserve">City of Chicago - Lawrence / Pulaski </t>
  </si>
  <si>
    <t xml:space="preserve">City of Chicago - Lincoln / Belmont / Ashland </t>
  </si>
  <si>
    <t xml:space="preserve">City of Chicago - Madden / Wells </t>
  </si>
  <si>
    <t xml:space="preserve">City of Chicago - Madison / Austin </t>
  </si>
  <si>
    <t xml:space="preserve">City of Chicago - Michigan / Cermak </t>
  </si>
  <si>
    <t xml:space="preserve">City of Chicago - Montclare </t>
  </si>
  <si>
    <t xml:space="preserve">City of Chicago - NW Industrial Corridor </t>
  </si>
  <si>
    <t xml:space="preserve">City of Chicago - Ohio / Wabash </t>
  </si>
  <si>
    <t xml:space="preserve">City of Chicago - Peterson / Cicero </t>
  </si>
  <si>
    <t xml:space="preserve">City of Chicago - Peterson / Pulaski </t>
  </si>
  <si>
    <t xml:space="preserve">City of Chicago - Pilsen </t>
  </si>
  <si>
    <t xml:space="preserve">City of Chicago - Portage Park </t>
  </si>
  <si>
    <t xml:space="preserve">City of Chicago - Pulaski Corridor </t>
  </si>
  <si>
    <t xml:space="preserve">City of Chicago - Read Dunning </t>
  </si>
  <si>
    <t xml:space="preserve">City of Chicago - River South </t>
  </si>
  <si>
    <t xml:space="preserve">City of Chicago - River West </t>
  </si>
  <si>
    <t xml:space="preserve">City of Chicago - Roosevelt / Canal </t>
  </si>
  <si>
    <t xml:space="preserve">City of Chicago - Roosevelt / Cicero </t>
  </si>
  <si>
    <t xml:space="preserve">City of Chicago - Roosevelt / Homan </t>
  </si>
  <si>
    <t xml:space="preserve">City of Chicago - Roosevelt / Racine </t>
  </si>
  <si>
    <t xml:space="preserve">City of Chicago - Roosevelt / Union </t>
  </si>
  <si>
    <t xml:space="preserve">City of Chicago - Roseland / Michigan </t>
  </si>
  <si>
    <t xml:space="preserve">City of Chicago - South Chicago </t>
  </si>
  <si>
    <t xml:space="preserve">City of Chicago - Stockyard Annex </t>
  </si>
  <si>
    <t xml:space="preserve">City of Chicago - Stockyards Ind / Comm </t>
  </si>
  <si>
    <t xml:space="preserve">CIty of Chicago - Stockyards S.E.Quadrant Industrial Area </t>
  </si>
  <si>
    <t xml:space="preserve">City of Chicago - SW Industrial Corridor (East) </t>
  </si>
  <si>
    <t xml:space="preserve">City of Chicago - West Irving Park </t>
  </si>
  <si>
    <t xml:space="preserve">City of Chicago - West Pullman Industrial Park </t>
  </si>
  <si>
    <t xml:space="preserve">City of Chicago - Wilson Yard </t>
  </si>
  <si>
    <t xml:space="preserve">City of Chicago - Woodlawn </t>
  </si>
  <si>
    <t xml:space="preserve">City of Chicago - 105th / Vincennes </t>
  </si>
  <si>
    <t xml:space="preserve">City of Chicago - 119th / Halsted </t>
  </si>
  <si>
    <t xml:space="preserve">City of Chicago - 119th / I-57 </t>
  </si>
  <si>
    <t xml:space="preserve">City of Chicago - 126th / Torrence </t>
  </si>
  <si>
    <t xml:space="preserve">City of Chicago - 24th / Michigan </t>
  </si>
  <si>
    <t xml:space="preserve">City of Chicago - 35th / Halsted </t>
  </si>
  <si>
    <t xml:space="preserve">City of Chicago - 35th / Wallace </t>
  </si>
  <si>
    <t xml:space="preserve">City of Chicago - 45th / Western Ind Park </t>
  </si>
  <si>
    <t xml:space="preserve">City of Chicago - 47th / Ashland </t>
  </si>
  <si>
    <t xml:space="preserve">City of Chicago - 47th / Halsted </t>
  </si>
  <si>
    <t xml:space="preserve">City of Chicago - 47th / King Drive </t>
  </si>
  <si>
    <t xml:space="preserve">City of Chicago - 47th / State </t>
  </si>
  <si>
    <t xml:space="preserve">City of Chicago - 51st / Archer </t>
  </si>
  <si>
    <t xml:space="preserve">City of Chicago - 63rd / Pulaski </t>
  </si>
  <si>
    <t xml:space="preserve">City of Chicago - 67th / Cicero </t>
  </si>
  <si>
    <t xml:space="preserve">City of Chicago - 69th / Ashland </t>
  </si>
  <si>
    <t xml:space="preserve">City of Chicago - 71st / Stony Island </t>
  </si>
  <si>
    <t xml:space="preserve">City of Chicago - 87th / Cottage Grove </t>
  </si>
  <si>
    <t xml:space="preserve">City of Chicago - 89th / State </t>
  </si>
  <si>
    <t xml:space="preserve">City of Chicago - 95th / Western </t>
  </si>
  <si>
    <t xml:space="preserve">City of Country Club Hills </t>
  </si>
  <si>
    <t xml:space="preserve">City of Des Plaines - Downtown </t>
  </si>
  <si>
    <t xml:space="preserve">City of Des Plaines - Mannheim/Higgins </t>
  </si>
  <si>
    <t xml:space="preserve">City of Evanston - Southwest </t>
  </si>
  <si>
    <t xml:space="preserve">City of Evanston - Washington National </t>
  </si>
  <si>
    <t xml:space="preserve">City of Harvey - Center Street </t>
  </si>
  <si>
    <t xml:space="preserve">City of Harvey - Cresco Business Park </t>
  </si>
  <si>
    <t xml:space="preserve">City of Harvey - RPM Business Park </t>
  </si>
  <si>
    <t xml:space="preserve">City of Hickory Hills - 95th St </t>
  </si>
  <si>
    <t xml:space="preserve">City of Markham - Dixie Highway </t>
  </si>
  <si>
    <t xml:space="preserve">City of Markham - Jevic Business Park </t>
  </si>
  <si>
    <t xml:space="preserve">City of Palos Heights - Gateway </t>
  </si>
  <si>
    <t xml:space="preserve">City of Park Ridge - Uptown </t>
  </si>
  <si>
    <t xml:space="preserve">City of Prospect Heights - Palatine Road </t>
  </si>
  <si>
    <t xml:space="preserve">Town of Cicero </t>
  </si>
  <si>
    <t xml:space="preserve">Town of Cicero - 54th Ave </t>
  </si>
  <si>
    <t xml:space="preserve">Village of Alsip - 123rd Street </t>
  </si>
  <si>
    <t xml:space="preserve">Village of Barrington - Village Center </t>
  </si>
  <si>
    <t xml:space="preserve">Village of Bartlett - Bartlett Quarry </t>
  </si>
  <si>
    <t xml:space="preserve">Village of Bedford Park </t>
  </si>
  <si>
    <t xml:space="preserve">Village of Bedford Park - 72nd / Cicero </t>
  </si>
  <si>
    <t xml:space="preserve">Village of Bellwood - Central Metro </t>
  </si>
  <si>
    <t xml:space="preserve">Village of Bellwood - National Terminals </t>
  </si>
  <si>
    <t xml:space="preserve">Village of Bellwood - Park Place </t>
  </si>
  <si>
    <t xml:space="preserve">Village of Bellwood - South </t>
  </si>
  <si>
    <t xml:space="preserve">Village of Berkeley - St. Charles Road </t>
  </si>
  <si>
    <t>City of Chicago</t>
  </si>
  <si>
    <t>Suburban</t>
  </si>
  <si>
    <t xml:space="preserve">City of Chicago - Midwest </t>
  </si>
  <si>
    <t xml:space="preserve">City of Chicago - North Branch / North </t>
  </si>
  <si>
    <t xml:space="preserve">City of Chicago - North Branch / South </t>
  </si>
  <si>
    <t>City of Chicago - Ravenswood Corridor</t>
  </si>
  <si>
    <t xml:space="preserve">City of Chicago - South Works </t>
  </si>
  <si>
    <t xml:space="preserve">City of Chicago - Western Ave South </t>
  </si>
  <si>
    <t xml:space="preserve">City of Evanston - Howard / Hartley </t>
  </si>
  <si>
    <t xml:space="preserve">City of Northlake - North Ave / Wolf </t>
  </si>
  <si>
    <t xml:space="preserve">City of Northlake - North Ave / Wolf SW (Commercial) </t>
  </si>
  <si>
    <t xml:space="preserve">City of Oak Forest </t>
  </si>
  <si>
    <t xml:space="preserve">City of Oak Forest - 2 </t>
  </si>
  <si>
    <t xml:space="preserve">City of Prospect Heights - (Milwaukee / Palatine) </t>
  </si>
  <si>
    <t xml:space="preserve">Village of Arlington Heights - 5 (Palatine / Rand) </t>
  </si>
  <si>
    <t xml:space="preserve">Village of Bellwood - Northwest Railroad </t>
  </si>
  <si>
    <t xml:space="preserve">City of Calumet City - 2 (Industrial Area) </t>
  </si>
  <si>
    <t xml:space="preserve">City of Chicago - Greater SW West (Industrial) </t>
  </si>
  <si>
    <t xml:space="preserve">City of Chicago - Kinzie Conservation (Industrial Area) </t>
  </si>
  <si>
    <t xml:space="preserve">City of Chicago - Sanitary Drain &amp; Ship </t>
  </si>
  <si>
    <t xml:space="preserve">Village of Flossmoor - 1 (Southwest) </t>
  </si>
  <si>
    <t xml:space="preserve">Village of Franklin Park - O'Hare East (Industrial Complex) </t>
  </si>
  <si>
    <t xml:space="preserve">Village of Franklin Park - 5 (Belmont / Williams) </t>
  </si>
  <si>
    <t xml:space="preserve">Village of Morton Grove - Ferris / Leigh </t>
  </si>
  <si>
    <t xml:space="preserve">Village of Palatine - Rand Rd </t>
  </si>
  <si>
    <t>Village of Posen - 2 (South East Sibley)</t>
  </si>
  <si>
    <t xml:space="preserve">Village of Rosemont - 5 (Touhy / Mannheim) </t>
  </si>
  <si>
    <t xml:space="preserve">Village of Sauk Village - 3 </t>
  </si>
  <si>
    <t xml:space="preserve">Village of Sauk Village - 4 </t>
  </si>
  <si>
    <t xml:space="preserve">Village of Wheeling - Milwaukee / Lake-Cook (North) </t>
  </si>
  <si>
    <t xml:space="preserve">City of Chicago Heights - 4 </t>
  </si>
  <si>
    <t>City of Evanston - Area 5 (Howard / Ridge)</t>
  </si>
  <si>
    <t xml:space="preserve">City of Harvey - 1 </t>
  </si>
  <si>
    <t xml:space="preserve">City of Markham - 2 </t>
  </si>
  <si>
    <t>Village of Arlington Heights - Five Acres of Land 3</t>
  </si>
  <si>
    <t xml:space="preserve">Village of Bedford Park - 1 </t>
  </si>
  <si>
    <t xml:space="preserve">Village of Calumet Park - 2 Vermont / Ashland </t>
  </si>
  <si>
    <t xml:space="preserve">Village of Calumet Park - 5 </t>
  </si>
  <si>
    <t xml:space="preserve">Village of Dolton - 3 </t>
  </si>
  <si>
    <t xml:space="preserve">Village of Hanover Park - Village Center 3 </t>
  </si>
  <si>
    <t xml:space="preserve">Village of Justice - 2 </t>
  </si>
  <si>
    <t xml:space="preserve">Village of Lemont - Downtown Canal 1 </t>
  </si>
  <si>
    <t xml:space="preserve">Village of Lincolnwood - Touhy Lawndale Area 2 </t>
  </si>
  <si>
    <t xml:space="preserve">Village of Matteson - 1 </t>
  </si>
  <si>
    <t xml:space="preserve">Village of Richton Park - Lakewood 5 </t>
  </si>
  <si>
    <t xml:space="preserve">Village of Rosemont - 1 </t>
  </si>
  <si>
    <t xml:space="preserve">Village of Schaumburg - Olde Schaumburg 1 </t>
  </si>
  <si>
    <t>03-0770-500/508</t>
  </si>
  <si>
    <t>03-0210-520</t>
  </si>
  <si>
    <t>City of Chicago Heights - 8 (Calumet Steel)</t>
  </si>
  <si>
    <t>City of Chicago - 53rd St (Industrial)</t>
  </si>
  <si>
    <t>City of Markham - 1</t>
  </si>
  <si>
    <t>Village of Calumet Park - 3 (Ashland)</t>
  </si>
  <si>
    <t>Village of Calumet Park - 4 (Vermont / Throop)</t>
  </si>
  <si>
    <t>Village of Hazel Crest - 2 (Cherry Creek)</t>
  </si>
  <si>
    <t xml:space="preserve">Village of Lyons - 1 </t>
  </si>
  <si>
    <t>Village of Lyons - 2 (South / Ogden / Joliet)</t>
  </si>
  <si>
    <t>Village of Niles - 4 (Milwaukee / Touhy)</t>
  </si>
  <si>
    <t xml:space="preserve">Village of Homewood - 187th St / Dixie Hwy </t>
  </si>
  <si>
    <t>City of Blue Island - 2 (South Industrial Area)</t>
  </si>
  <si>
    <t>City of Blue Island - 3 (Southwest Residential Area)</t>
  </si>
  <si>
    <t>Village of Hillside - (Business Development Park)</t>
  </si>
  <si>
    <t>Village of Homewood - 1 (Central Business District)</t>
  </si>
  <si>
    <t>Village of Lansing - (Ridge Road)</t>
  </si>
  <si>
    <t>Village of Robbins - (Kirchoff / Meadow)</t>
  </si>
  <si>
    <t>Village of Sauk Village - 2 (Sauk Industrial Park)</t>
  </si>
  <si>
    <t>Village of Chicago Ridge - 3 (Ridgeland Avenue)</t>
  </si>
  <si>
    <t>City of Berwyn Total TIF Revenue</t>
  </si>
  <si>
    <t>City of Blue Island Total TIF Revenue</t>
  </si>
  <si>
    <t>City of Calumet City Total TIF Revenue</t>
  </si>
  <si>
    <t>City of Chicago Heights Total TIF Revenue</t>
  </si>
  <si>
    <t>City of Chicago Total TIF Revenue</t>
  </si>
  <si>
    <t>City of Des Plaines Total TIF Revenue</t>
  </si>
  <si>
    <t>City of Evanston Total TIF Revenue</t>
  </si>
  <si>
    <t>City of Harvey Total TIF Revenue</t>
  </si>
  <si>
    <t>City of Hickory Hills Total TIF Revenue</t>
  </si>
  <si>
    <t>City of Markham Total TIF Revenue</t>
  </si>
  <si>
    <t>City of Northlake Total TIF Revenue</t>
  </si>
  <si>
    <t>City of Oak Forest Total TIF Revenue</t>
  </si>
  <si>
    <t>City of Palos Heights Total TIF Revenue</t>
  </si>
  <si>
    <t>City of Park Ridge Total TIF Revenue</t>
  </si>
  <si>
    <t>City of Prospect Heights Total TIF Revenue</t>
  </si>
  <si>
    <t>City of Rolling Meadows Total TIF Revenue</t>
  </si>
  <si>
    <t xml:space="preserve">Town of Cicero - Laramie / 25th St </t>
  </si>
  <si>
    <t>Town of Cicero Total TIF Revenue</t>
  </si>
  <si>
    <t>Village of Alsip Total TIF Revenue</t>
  </si>
  <si>
    <t>Village of Arlington Heights Total TIF Revenue</t>
  </si>
  <si>
    <t>Village of Barrington Total TIF Revenue</t>
  </si>
  <si>
    <t>Village of Bartlett Total TIF Revenue</t>
  </si>
  <si>
    <t>Village of Bedford Park Total TIF Revenue</t>
  </si>
  <si>
    <t>Village of Bellwood Total TIF Revenue</t>
  </si>
  <si>
    <t>Village of Bensenville Total TIF Revenue</t>
  </si>
  <si>
    <t>Village of Berkeley Total TIF Revenue</t>
  </si>
  <si>
    <t>Village of Bridgeview Total TIF Revenue</t>
  </si>
  <si>
    <t>Village of Broadview Total TIF Revenue</t>
  </si>
  <si>
    <t>Village of Calumet Park Total TIF Revenue</t>
  </si>
  <si>
    <t>Village of Chicago Ridge Total TIF Revenue</t>
  </si>
  <si>
    <t>Village of Crestwood Total TIF Revenue</t>
  </si>
  <si>
    <t>Village of Dixmoor Total TIF Revenue</t>
  </si>
  <si>
    <t>Village of Dolton Total TIF Revenue</t>
  </si>
  <si>
    <t>Village of East Hazel Crest Total TIF Revenue</t>
  </si>
  <si>
    <t>Village of Elk Grove Village Total TIF Revenue</t>
  </si>
  <si>
    <t>Village of Evergreen Park Total TIF Revenue</t>
  </si>
  <si>
    <t>Village of Flossmoor Total TIF Revenue</t>
  </si>
  <si>
    <t>Village of Forest Park Total TIF Revenue</t>
  </si>
  <si>
    <t>Village of Franklin Park Total TIF Revenue</t>
  </si>
  <si>
    <t>Village of Glenview Total TIF Revenue</t>
  </si>
  <si>
    <t>Village of Glenwood Total TIF Revenue</t>
  </si>
  <si>
    <t>Village of Hanover Park Total TIF Revenue</t>
  </si>
  <si>
    <t>Village of Hazel Crest Total TIF Revenue</t>
  </si>
  <si>
    <t>Village of Hillside Total TIF Revenue</t>
  </si>
  <si>
    <t>Village of Hodgkins Total TIF Revenue</t>
  </si>
  <si>
    <t>Village of Hoffman Estates Total TIF Revenue</t>
  </si>
  <si>
    <t>Village of Homewood Total TIF Revenue</t>
  </si>
  <si>
    <t>Village of Justice Total TIF Revenue</t>
  </si>
  <si>
    <t>Village of Lansing Total TIF Revenue</t>
  </si>
  <si>
    <t>Village of Lemont Total TIF Revenue</t>
  </si>
  <si>
    <t>Village of Lincolnwood Total TIF Revenue</t>
  </si>
  <si>
    <t>Village of Lynwood Total TIF Revenue</t>
  </si>
  <si>
    <t>Village of Lyons Total TIF Revenue</t>
  </si>
  <si>
    <t>Village of Matteson Total TIF Revenue</t>
  </si>
  <si>
    <t>Village of Maywood Total TIF Revenue</t>
  </si>
  <si>
    <t>Village of McCook Total TIF Revenue</t>
  </si>
  <si>
    <t>Village of Melrose Park Total TIF Revenue</t>
  </si>
  <si>
    <t>Village of Morton Grove Total TIF Revenue</t>
  </si>
  <si>
    <t>Village of Mount Prospect Total TIF Revenue</t>
  </si>
  <si>
    <t>Village of Niles Total TIF Revenue</t>
  </si>
  <si>
    <t>Village of Northbrook Total TIF Revenue</t>
  </si>
  <si>
    <t>Village of Oak Lawn Total TIF Revenue</t>
  </si>
  <si>
    <t>Village of Oak Park Total TIF Revenue</t>
  </si>
  <si>
    <t>Village of Orland Park Total TIF Revenue</t>
  </si>
  <si>
    <t>Village of Palatine Total TIF Revenue</t>
  </si>
  <si>
    <t>Village of Park Forest Total TIF Revenue</t>
  </si>
  <si>
    <t>Village of Phoenix Total TIF Revenue</t>
  </si>
  <si>
    <t>Village of Posen Total TIF Revenue</t>
  </si>
  <si>
    <t>Village of Richton Park Total TIF Revenue</t>
  </si>
  <si>
    <t>Village of River Grove Total TIF Revenue</t>
  </si>
  <si>
    <t>Village of Riverdale Total TIF Revenue</t>
  </si>
  <si>
    <t>Village of Robbins Total TIF Revenue</t>
  </si>
  <si>
    <t>Village of Rosemont Total TIF Revenue</t>
  </si>
  <si>
    <t>Village of Sauk Village Total TIF Revenue</t>
  </si>
  <si>
    <t>Village of Schaumburg Total TIF Revenue</t>
  </si>
  <si>
    <t>Village of Schiller Park Total TIF Revenue</t>
  </si>
  <si>
    <t>Village of Skokie Total TIF Revenue</t>
  </si>
  <si>
    <t>Village of South Chicago Hts Total TIF Revenue</t>
  </si>
  <si>
    <t>Village of South Holland Total TIF Revenue</t>
  </si>
  <si>
    <t>Village of Steger Total TIF Revenue</t>
  </si>
  <si>
    <t>Village of Stone Park Total TIF Revenue</t>
  </si>
  <si>
    <t>Village of Streamwood Total TIF Revenue</t>
  </si>
  <si>
    <t>Village of Summit Total TIF Revenue</t>
  </si>
  <si>
    <t>Village of Thorton Total TIF Revenue</t>
  </si>
  <si>
    <t>Village of Tinley Park Total TIF Revenue</t>
  </si>
  <si>
    <t>Village of Wheeling Total TIF Revenue</t>
  </si>
  <si>
    <t>Village of Willow Springs Total TIF Revenue</t>
  </si>
  <si>
    <t>Village of Worth Total TIF Revenue</t>
  </si>
  <si>
    <t>City of Country Club Hills Total TIF Revenue</t>
  </si>
  <si>
    <t>Village of Wheeling - Milwaukee / Manchester (South)</t>
  </si>
  <si>
    <t xml:space="preserve">Village of South Chicago Hts - Chicago Rd / Sauk Trail </t>
  </si>
  <si>
    <t xml:space="preserve">Village of Schiller Park - Irving / Kolze </t>
  </si>
  <si>
    <t xml:space="preserve">Village of Richton Park - Sauk Trail / I 57 </t>
  </si>
  <si>
    <t>Total</t>
  </si>
  <si>
    <t>City of Chicago - Near West (Madison / Racine)</t>
  </si>
  <si>
    <t>City of Chicago - Near South (Central Station)</t>
  </si>
  <si>
    <t xml:space="preserve">City of Chicago - Near North </t>
  </si>
  <si>
    <t>03-0070-506</t>
  </si>
  <si>
    <t>Village of Bellwood - North</t>
  </si>
  <si>
    <t>03-0450-508</t>
  </si>
  <si>
    <t>Village of Franklin Park - Resurrection</t>
  </si>
  <si>
    <t>03-0500-503</t>
  </si>
  <si>
    <t>Village of Hanover Park - 4</t>
  </si>
  <si>
    <t>03-0570-501</t>
  </si>
  <si>
    <t>03-0720-503</t>
  </si>
  <si>
    <t>Village of Lyons - Quarry</t>
  </si>
  <si>
    <t>03-0770-509</t>
  </si>
  <si>
    <t>03-1200-505</t>
  </si>
  <si>
    <t>Village of South Holland - Gateway East</t>
  </si>
  <si>
    <t>03-0110-503</t>
  </si>
  <si>
    <t>City of Blue Island - 4</t>
  </si>
  <si>
    <t>03-0210-655</t>
  </si>
  <si>
    <t>City of Chicago - Addison South</t>
  </si>
  <si>
    <t>03-0210-649</t>
  </si>
  <si>
    <t>City of Chicago - Armitage / Pulaski</t>
  </si>
  <si>
    <t>03-0210-651</t>
  </si>
  <si>
    <t>City of Chicago - Austin Commercial</t>
  </si>
  <si>
    <t>03-0210-654</t>
  </si>
  <si>
    <t>City of Chicago - Elston / Armstrong</t>
  </si>
  <si>
    <t>03-0210-656</t>
  </si>
  <si>
    <t>City of Chicago - Harrison / Central</t>
  </si>
  <si>
    <t>03-0210-642</t>
  </si>
  <si>
    <t>City of Chicago - Harlem Industrial Park</t>
  </si>
  <si>
    <t>03-0210-659</t>
  </si>
  <si>
    <t>City of Chicago - Hollywood / Sheridan</t>
  </si>
  <si>
    <t>03-0210-653</t>
  </si>
  <si>
    <t>City of Chicago - Little Village Industrial</t>
  </si>
  <si>
    <t>03-0210-658</t>
  </si>
  <si>
    <t>03-0210-657</t>
  </si>
  <si>
    <t>City of Chicago - Pratt / Ridge Industrial Park</t>
  </si>
  <si>
    <t>03-0210-652</t>
  </si>
  <si>
    <t>City of Chicago - Stevenson / Brighton</t>
  </si>
  <si>
    <t>03-0210-647</t>
  </si>
  <si>
    <t>City of Chicago - Western Ave / Rock Island</t>
  </si>
  <si>
    <t>03-0210-644</t>
  </si>
  <si>
    <t>03-0210-643</t>
  </si>
  <si>
    <t xml:space="preserve">City of Chicago - 41st  / King Drive </t>
  </si>
  <si>
    <t xml:space="preserve">City of Chicago - 43rd / Cottage Grove </t>
  </si>
  <si>
    <t>City of Chicago - 73rd / University</t>
  </si>
  <si>
    <t xml:space="preserve">City of Chicago - 79th / SW Hwy </t>
  </si>
  <si>
    <t xml:space="preserve">City of Chicago - 83rd / Stewart </t>
  </si>
  <si>
    <t xml:space="preserve">City of Chicago - 95th / Stony Island </t>
  </si>
  <si>
    <t xml:space="preserve">City of Chicago - 60th / Western </t>
  </si>
  <si>
    <t>03-0210-648</t>
  </si>
  <si>
    <t>City of Chicago - 79th / Cicero</t>
  </si>
  <si>
    <t>03-0210-650</t>
  </si>
  <si>
    <t>City of Chicago - 79th / Vincennes</t>
  </si>
  <si>
    <t xml:space="preserve">City of Chicago - Lincoln Ave </t>
  </si>
  <si>
    <t xml:space="preserve">City of Chicago - Western Ave / Ogden </t>
  </si>
  <si>
    <t xml:space="preserve">City of Chicago - 79th St Corridor </t>
  </si>
  <si>
    <t xml:space="preserve">Village of Bridgeview - Harlem Ave 1 </t>
  </si>
  <si>
    <t xml:space="preserve">Village of Mount Prospect - Downtown No. 1 </t>
  </si>
  <si>
    <t xml:space="preserve">City of Chicago - Pershing / King </t>
  </si>
  <si>
    <t xml:space="preserve">City of Chicago - 26th / King </t>
  </si>
  <si>
    <t>Village of Bellwood - Addison Creek 'A'</t>
  </si>
  <si>
    <t>Village of Bellwood - Addison Creek 'B'</t>
  </si>
  <si>
    <t>Village of Bellwood - Addison Creek 'C'</t>
  </si>
  <si>
    <t>Village of Bellwood - Addison Creek 'D'</t>
  </si>
  <si>
    <t>Village of Bedford Park - Industrial</t>
  </si>
  <si>
    <t>Village of Brookfield - Ogden Ave</t>
  </si>
  <si>
    <t>Village of Brookfield Total TIF Revenue</t>
  </si>
  <si>
    <t>Village of Glenwood - Glenwoodie</t>
  </si>
  <si>
    <t>Village of McCook - Joliet Rd</t>
  </si>
  <si>
    <t xml:space="preserve">City of Country Club Hills - 175th / Cicero </t>
  </si>
  <si>
    <t>Town of Cicero - Town Square</t>
  </si>
  <si>
    <t>City of Chicago - Weed / Fremont</t>
  </si>
  <si>
    <t>City of Chicago - 134th / Avenue K</t>
  </si>
  <si>
    <t xml:space="preserve">City of Chicago - Kostner </t>
  </si>
  <si>
    <t>City of Chicago - Ogden / Pulaski</t>
  </si>
  <si>
    <t>City of Blue Island - 5</t>
  </si>
  <si>
    <t>City of Chicago - Kennedy Exp / Kimball</t>
  </si>
  <si>
    <t xml:space="preserve">City of Chicago - Stony Island / Burnside </t>
  </si>
  <si>
    <t>03-0120-505</t>
  </si>
  <si>
    <t>03-0130-503</t>
  </si>
  <si>
    <t xml:space="preserve">Village of Richton Park - Sauk Trail / Governor's Hwy 4 </t>
  </si>
  <si>
    <t>Village of Wheeling - Southeast</t>
  </si>
  <si>
    <t>03-0110-504</t>
  </si>
  <si>
    <t>02-0060-503</t>
  </si>
  <si>
    <t>03-0060-505</t>
  </si>
  <si>
    <t>03-0070-507</t>
  </si>
  <si>
    <t>03-0070-508</t>
  </si>
  <si>
    <t>03-0070-509</t>
  </si>
  <si>
    <t>03-0070-510</t>
  </si>
  <si>
    <t>03-0140-500</t>
  </si>
  <si>
    <t>03-0480-504</t>
  </si>
  <si>
    <t>03-1310-504</t>
  </si>
  <si>
    <t>03-0240-501</t>
  </si>
  <si>
    <t xml:space="preserve">Village of McCook - First Avenue </t>
  </si>
  <si>
    <t>03-0760-501</t>
  </si>
  <si>
    <t>03-0210-660</t>
  </si>
  <si>
    <t>03-0210-664</t>
  </si>
  <si>
    <t>03-0210-663</t>
  </si>
  <si>
    <t>03-0210-662</t>
  </si>
  <si>
    <t>03-0210-661</t>
  </si>
  <si>
    <t>03-0210-627</t>
  </si>
  <si>
    <t xml:space="preserve">City of Chicago - Midway Ind Corridor </t>
  </si>
  <si>
    <t xml:space="preserve">City of Chicago - 49th / St. Lawrence </t>
  </si>
  <si>
    <t xml:space="preserve">City of Chicago - 35th / State </t>
  </si>
  <si>
    <t xml:space="preserve">City of Chicago - Western Ave / North </t>
  </si>
  <si>
    <t>City of Chicago - Touhy / Western</t>
  </si>
  <si>
    <t xml:space="preserve">City of Park Ridge - Dempster / Western </t>
  </si>
  <si>
    <t xml:space="preserve">Village of Bellwood - C &amp; NW Project Area 2 </t>
  </si>
  <si>
    <t>Village of Broadview - 27th Ave</t>
  </si>
  <si>
    <t xml:space="preserve">Village of Crestwood - 135th / Cicero </t>
  </si>
  <si>
    <t xml:space="preserve">Village of Dixmoor - 144th / Wood </t>
  </si>
  <si>
    <t xml:space="preserve">Village of Dixmoor - 2 </t>
  </si>
  <si>
    <t xml:space="preserve">Village of Forest Park - Harlem / Harrison </t>
  </si>
  <si>
    <t xml:space="preserve">Village of Forest Park - Brown St Station / Harlem </t>
  </si>
  <si>
    <t xml:space="preserve">Village of Franklin Park - Belmont / River Road  </t>
  </si>
  <si>
    <t xml:space="preserve">Village of Franklin Park - Mannheim / Grand </t>
  </si>
  <si>
    <t xml:space="preserve">Village of Hoffman Estates - Barrington / Higgins </t>
  </si>
  <si>
    <t xml:space="preserve">Village of Hoffman Estates - Golf / Higgins / Roselle </t>
  </si>
  <si>
    <t xml:space="preserve">Village of Maywood - Madison Street / Fifth Avenue </t>
  </si>
  <si>
    <t xml:space="preserve">Village of Melrose Park - Joyce Bros Storage </t>
  </si>
  <si>
    <t xml:space="preserve">Village of Northbrook - Dundee Rd / Skokie Blvd </t>
  </si>
  <si>
    <t xml:space="preserve">Village of Oak Park - Madison St Business Corridor </t>
  </si>
  <si>
    <t xml:space="preserve">Village of Palatine - Rand / Dundee Center </t>
  </si>
  <si>
    <t xml:space="preserve">Village of Riverdale - Central Ind / 138th / Stewart </t>
  </si>
  <si>
    <t xml:space="preserve">Village of Skokie - Downtown Science / Technology </t>
  </si>
  <si>
    <t xml:space="preserve">Village of South Holland - Route 6 / South Park </t>
  </si>
  <si>
    <t>Village of Steger</t>
  </si>
  <si>
    <t>03-0220-509</t>
  </si>
  <si>
    <t>City of Chicago Heights - Downtown</t>
  </si>
  <si>
    <t>03-0220-508</t>
  </si>
  <si>
    <t>City of Chicago Heights - 300 State St</t>
  </si>
  <si>
    <t>03-0210-669</t>
  </si>
  <si>
    <t>City of Chicago - Archer / Western</t>
  </si>
  <si>
    <t>03-0210-667</t>
  </si>
  <si>
    <t>City of Chicago - Avondale</t>
  </si>
  <si>
    <t>03-0210-668</t>
  </si>
  <si>
    <t>City of Chicago - Irving Park / Elston</t>
  </si>
  <si>
    <t>03-0210-666</t>
  </si>
  <si>
    <t>City of Chicago - Little Village East</t>
  </si>
  <si>
    <t>03-0210-665</t>
  </si>
  <si>
    <t>City of Chicago - North Pullman</t>
  </si>
  <si>
    <t xml:space="preserve">City of Chicago - 111th / Kedzie </t>
  </si>
  <si>
    <t>03-1110-502</t>
  </si>
  <si>
    <t>City of Rolling Meadows - 3</t>
  </si>
  <si>
    <t>03-0130-504</t>
  </si>
  <si>
    <t>Village of Broadview - 17th Ave</t>
  </si>
  <si>
    <t>03-0640-502</t>
  </si>
  <si>
    <t>Village of Justice - 3</t>
  </si>
  <si>
    <t>03-0680-503</t>
  </si>
  <si>
    <t>Village of Lansing - Bernice Road</t>
  </si>
  <si>
    <t>03-0690-502</t>
  </si>
  <si>
    <t>Village of Lemont - Gateway</t>
  </si>
  <si>
    <t>03-0740-504</t>
  </si>
  <si>
    <t>Village of Matteson - 5</t>
  </si>
  <si>
    <t>03-1150-501</t>
  </si>
  <si>
    <t>Village of Schaumburg - Star Line / T.O.D.</t>
  </si>
  <si>
    <t>03-1190-501</t>
  </si>
  <si>
    <t>Village of South Chicago Hts - 2</t>
  </si>
  <si>
    <t>03-1250-502</t>
  </si>
  <si>
    <t>Village of Summit - 63rd Pl</t>
  </si>
  <si>
    <t>03-0210-670</t>
  </si>
  <si>
    <t>City of Chicago - Calumet River</t>
  </si>
  <si>
    <t>03-0210-673</t>
  </si>
  <si>
    <t>City of Chicago - Ewing</t>
  </si>
  <si>
    <t>03-0210-672</t>
  </si>
  <si>
    <t>City of Chicago - Lakeside Dev Phase 1</t>
  </si>
  <si>
    <t>03-0210-671</t>
  </si>
  <si>
    <t>City of Chicago - Montrose / Clarendon</t>
  </si>
  <si>
    <t>03-0930-500</t>
  </si>
  <si>
    <t>Village of Olympia Fields - Lincoln Hwy / Western</t>
  </si>
  <si>
    <t>03-1190-502</t>
  </si>
  <si>
    <t>Village of South Chicago Hts - 3</t>
  </si>
  <si>
    <t xml:space="preserve">City of Chicago - Calumet Avenue / Cermak Road  </t>
  </si>
  <si>
    <t>03-0210-675</t>
  </si>
  <si>
    <t>City of Chicago - Randolph / Wells</t>
  </si>
  <si>
    <t>03-0210-676</t>
  </si>
  <si>
    <t>City of Chicago - West Woodlawn</t>
  </si>
  <si>
    <t>03-0210-674</t>
  </si>
  <si>
    <t>City of Chicago - 63rd / Ashland</t>
  </si>
  <si>
    <t>City of Countryside - Commercial</t>
  </si>
  <si>
    <t>03-0250-500</t>
  </si>
  <si>
    <t>City of Countryside Total TIF Revenue</t>
  </si>
  <si>
    <t>Village of Justice - 4</t>
  </si>
  <si>
    <t>-</t>
  </si>
  <si>
    <t>03-0640-503</t>
  </si>
  <si>
    <t>03-0770-510</t>
  </si>
  <si>
    <t>Village of Melrose Park - Chicago / Superior</t>
  </si>
  <si>
    <t>03-0800-500</t>
  </si>
  <si>
    <t>Village of Midlothian Total TIF Revenue</t>
  </si>
  <si>
    <t>03-1170-504</t>
  </si>
  <si>
    <t>Village of Skokie - West Dempster</t>
  </si>
  <si>
    <r>
      <t xml:space="preserve">First Tax </t>
    </r>
    <r>
      <rPr>
        <b/>
        <sz val="20"/>
        <rFont val="Times New Roman"/>
        <family val="1"/>
      </rPr>
      <t>*</t>
    </r>
    <r>
      <rPr>
        <b/>
        <sz val="12"/>
        <rFont val="Times New Roman"/>
        <family val="1"/>
      </rPr>
      <t xml:space="preserve">
Year</t>
    </r>
  </si>
  <si>
    <t>Village of Broadview - 19th Ave</t>
  </si>
  <si>
    <t>Village of Olympia Fields Total TIF Revenue</t>
  </si>
  <si>
    <t>03-1260-501</t>
  </si>
  <si>
    <t>Village of Glenwood - Industrial North</t>
  </si>
  <si>
    <t>Village of Glenwood - Town Center</t>
  </si>
  <si>
    <t xml:space="preserve">Village of Glenwood - Halsted  </t>
  </si>
  <si>
    <t>Village of Franklin Park - DHL Seymour</t>
  </si>
  <si>
    <t>Village of Franklin Park - Milwaukee Area 2-1</t>
  </si>
  <si>
    <t>Village of Hodgkins - East Avenue</t>
  </si>
  <si>
    <t>Village of Homewood - 175th Street</t>
  </si>
  <si>
    <t>City of Elgin - Bluff City Quarry</t>
  </si>
  <si>
    <t>City of Elgin Total TIF Revenue</t>
  </si>
  <si>
    <t>City of Blue Island - 6</t>
  </si>
  <si>
    <t>City of Berwyn - Harlem Avenue</t>
  </si>
  <si>
    <t>City of Chicago - 67th / Wentworth</t>
  </si>
  <si>
    <t>Village of Bedford Park - 65th Street</t>
  </si>
  <si>
    <t>Village of Brookfield - Congress Park</t>
  </si>
  <si>
    <t>Village of Lincolnwood - Lincoln / Touhy</t>
  </si>
  <si>
    <t>Village of Matteson - Lincoln Hwy / Gov 6</t>
  </si>
  <si>
    <t>City of Palos Heights - 127th / Harlem</t>
  </si>
  <si>
    <t>Village of River Grove - 3</t>
  </si>
  <si>
    <t>Village of Schiller Park - West Gateway 2</t>
  </si>
  <si>
    <t>Village of Summit - 59th St</t>
  </si>
  <si>
    <t>2011
TIF Revenue</t>
  </si>
  <si>
    <t>03-0110-505</t>
  </si>
  <si>
    <t>03-0100-504</t>
  </si>
  <si>
    <t>03-0210-677</t>
  </si>
  <si>
    <t>03-0340-500</t>
  </si>
  <si>
    <t>03-0970-503</t>
  </si>
  <si>
    <t>03-0060-506</t>
  </si>
  <si>
    <t>03-0140-501</t>
  </si>
  <si>
    <t>03-0450-511</t>
  </si>
  <si>
    <t>03-0450-510</t>
  </si>
  <si>
    <t>03-0450-509</t>
  </si>
  <si>
    <t>03-0480-507</t>
  </si>
  <si>
    <t>03-0480-505</t>
  </si>
  <si>
    <t>03-0480-506</t>
  </si>
  <si>
    <t>03-0570-502</t>
  </si>
  <si>
    <t>03-0600-504</t>
  </si>
  <si>
    <t>03-0600-505</t>
  </si>
  <si>
    <t>03-0700-502</t>
  </si>
  <si>
    <t>03-0740-505</t>
  </si>
  <si>
    <t>03-1070-502</t>
  </si>
  <si>
    <t>03-1160-503</t>
  </si>
  <si>
    <t>03-1250-503</t>
  </si>
  <si>
    <t>Village of Homewood - East CBD</t>
  </si>
  <si>
    <t xml:space="preserve">Village of Oak Lawn - Cicero  </t>
  </si>
  <si>
    <t xml:space="preserve">Village of Matteson - Lincoln Hwy / Cicero </t>
  </si>
  <si>
    <t xml:space="preserve">City of Chicago - Commercial </t>
  </si>
  <si>
    <t>City of Des Plaines - 5 (Lee St / Perry)</t>
  </si>
  <si>
    <t>City of Des Plaines - 3 (Wille Rd / Mt Prospect)</t>
  </si>
  <si>
    <t xml:space="preserve">City of Des Plaines - Five Corners 4 </t>
  </si>
  <si>
    <t xml:space="preserve">City of Evanston - Area 6 (Dodge / Church) </t>
  </si>
  <si>
    <t xml:space="preserve">City of Harvey - Sibley / Dixie Hwy </t>
  </si>
  <si>
    <t xml:space="preserve">City of Northlake - North Ave / Railroad  </t>
  </si>
  <si>
    <t xml:space="preserve">City of Oak Forest - 3 (159th / Cicero) </t>
  </si>
  <si>
    <t xml:space="preserve">City of Rolling Meadows - Kirchoff  / Owl  </t>
  </si>
  <si>
    <t xml:space="preserve">Village of Alsip - 123rd Pl / Cicero </t>
  </si>
  <si>
    <t xml:space="preserve">Village of Arlington Heights - Golf / Arlington Hts 4 </t>
  </si>
  <si>
    <t xml:space="preserve">Village of Bartlett - Rt 59 / Lake  </t>
  </si>
  <si>
    <t xml:space="preserve">Village of Bedford Park - 2 (71st / Cicero) </t>
  </si>
  <si>
    <t xml:space="preserve">Village of Bridgeview - 103rd / Harlem </t>
  </si>
  <si>
    <t xml:space="preserve">Village of Bridgeview - 103rd / 76th </t>
  </si>
  <si>
    <t xml:space="preserve">Village of Bridgeview - 71st / Harlem </t>
  </si>
  <si>
    <t xml:space="preserve">Village of Bridgeview - 79th / Harlem </t>
  </si>
  <si>
    <t xml:space="preserve">Village of Broadview - Cermak Ave / 17th </t>
  </si>
  <si>
    <t xml:space="preserve">Village of Dolton - I 94 / Sibley </t>
  </si>
  <si>
    <t>Village of Dolton - 2 (Sibley / Woodlawn)</t>
  </si>
  <si>
    <t>Village of Melrose Park - Lake Street Corridor</t>
  </si>
  <si>
    <t>03-0210-645</t>
  </si>
  <si>
    <t>2012
TIF Revenue</t>
  </si>
  <si>
    <t xml:space="preserve">City of Chicago - Division / Homan  </t>
  </si>
  <si>
    <r>
      <t xml:space="preserve">City of Chicago - Division / Hooker </t>
    </r>
    <r>
      <rPr>
        <b/>
        <sz val="8"/>
        <rFont val="Times New Roman"/>
        <family val="1"/>
      </rPr>
      <t>Cancelled 2012</t>
    </r>
  </si>
  <si>
    <r>
      <t xml:space="preserve">City of Chicago - Division / North Branch </t>
    </r>
    <r>
      <rPr>
        <b/>
        <sz val="8"/>
        <rFont val="Times New Roman"/>
        <family val="1"/>
      </rPr>
      <t>Cancelled 2012</t>
    </r>
  </si>
  <si>
    <r>
      <t xml:space="preserve">City of Chicago - Eastman / North Branch </t>
    </r>
    <r>
      <rPr>
        <b/>
        <sz val="8"/>
        <rFont val="Times New Roman"/>
        <family val="1"/>
      </rPr>
      <t>Cancelled 2012</t>
    </r>
  </si>
  <si>
    <r>
      <t xml:space="preserve">City of Chicago - Homan / Grand Trunk </t>
    </r>
    <r>
      <rPr>
        <b/>
        <sz val="8"/>
        <rFont val="Times New Roman"/>
        <family val="1"/>
      </rPr>
      <t>Cancelled 2012</t>
    </r>
  </si>
  <si>
    <r>
      <t>City of Chicago - Howard / Paulina</t>
    </r>
    <r>
      <rPr>
        <b/>
        <sz val="8"/>
        <rFont val="Times New Roman"/>
        <family val="1"/>
      </rPr>
      <t xml:space="preserve"> Cancelled 2012</t>
    </r>
  </si>
  <si>
    <r>
      <t xml:space="preserve">City of Chicago - Lakeside / Clarendon </t>
    </r>
    <r>
      <rPr>
        <b/>
        <sz val="8"/>
        <rFont val="Times New Roman"/>
        <family val="1"/>
      </rPr>
      <t>Cancelled 2012</t>
    </r>
  </si>
  <si>
    <r>
      <t xml:space="preserve">City of Chicago - West Grand </t>
    </r>
    <r>
      <rPr>
        <b/>
        <sz val="8"/>
        <rFont val="Times New Roman"/>
        <family val="1"/>
      </rPr>
      <t>Cancelled 2012</t>
    </r>
  </si>
  <si>
    <r>
      <t xml:space="preserve">City of Rolling Meadows </t>
    </r>
    <r>
      <rPr>
        <b/>
        <sz val="8"/>
        <rFont val="Times New Roman"/>
        <family val="1"/>
      </rPr>
      <t>Cancelled 2012</t>
    </r>
  </si>
  <si>
    <r>
      <t xml:space="preserve">Village of Hazel Crest </t>
    </r>
    <r>
      <rPr>
        <b/>
        <sz val="8"/>
        <rFont val="Times New Roman"/>
        <family val="1"/>
      </rPr>
      <t>Cancelled 2012</t>
    </r>
  </si>
  <si>
    <r>
      <t>Village of Midlothian - 147th / Cicero</t>
    </r>
    <r>
      <rPr>
        <b/>
        <sz val="8"/>
        <rFont val="Times New Roman"/>
        <family val="1"/>
      </rPr>
      <t xml:space="preserve"> </t>
    </r>
    <r>
      <rPr>
        <b/>
        <sz val="9"/>
        <rFont val="Times New Roman"/>
        <family val="1"/>
      </rPr>
      <t>Cancelled 2012</t>
    </r>
  </si>
  <si>
    <r>
      <t xml:space="preserve">Village of Richton Park - Crossings </t>
    </r>
    <r>
      <rPr>
        <b/>
        <sz val="8"/>
        <rFont val="Times New Roman"/>
        <family val="1"/>
      </rPr>
      <t>Cancelled 2012</t>
    </r>
  </si>
  <si>
    <r>
      <t xml:space="preserve">Village of Sauk Village - Sauk Plaza </t>
    </r>
    <r>
      <rPr>
        <b/>
        <sz val="8"/>
        <rFont val="Times New Roman"/>
        <family val="1"/>
      </rPr>
      <t>Cancelled 2012</t>
    </r>
  </si>
  <si>
    <t>03-0960-504</t>
  </si>
  <si>
    <t>Village of Palatine - Rand / Lake-Cook Rd</t>
  </si>
  <si>
    <t>03-0810-502</t>
  </si>
  <si>
    <t>Village of Morton Grove - Dempster / Waukegan</t>
  </si>
  <si>
    <t>03-0580-503</t>
  </si>
  <si>
    <t>Village of Hoffman Estates - Higgins / Hassell</t>
  </si>
  <si>
    <t>Village of East Dundee</t>
  </si>
  <si>
    <t>03-0900-503</t>
  </si>
  <si>
    <t>City of Oak Forest - 4</t>
  </si>
  <si>
    <t>City of Evanston - Dempster / Dodge</t>
  </si>
  <si>
    <r>
      <t xml:space="preserve">Village of Hanover Park - Barrington / Irving Park   </t>
    </r>
    <r>
      <rPr>
        <b/>
        <sz val="8"/>
        <rFont val="Times New Roman"/>
        <family val="1"/>
      </rPr>
      <t>Cancelled 2011</t>
    </r>
  </si>
  <si>
    <r>
      <t xml:space="preserve">Village of Bensenville - O'Hare Cargo Center   </t>
    </r>
    <r>
      <rPr>
        <b/>
        <sz val="8"/>
        <rFont val="Times New Roman"/>
        <family val="1"/>
      </rPr>
      <t>Cancelled 2011</t>
    </r>
  </si>
  <si>
    <r>
      <t xml:space="preserve">City of Berwyn - Berwyn Theater Area   </t>
    </r>
    <r>
      <rPr>
        <b/>
        <sz val="8"/>
        <rFont val="Times New Roman"/>
        <family val="1"/>
      </rPr>
      <t>Cancelled 2011</t>
    </r>
  </si>
  <si>
    <t>2012-2011 
 % Difference</t>
  </si>
  <si>
    <t>2012-2011
% Difference</t>
  </si>
  <si>
    <r>
      <t xml:space="preserve">City of Chicago - 72nd / Cicero </t>
    </r>
    <r>
      <rPr>
        <b/>
        <sz val="8"/>
        <rFont val="Times New Roman"/>
        <family val="1"/>
      </rPr>
      <t>Cancelled 2012</t>
    </r>
  </si>
  <si>
    <r>
      <t xml:space="preserve">City of Chicago - 73rd / Kedzie </t>
    </r>
    <r>
      <rPr>
        <b/>
        <sz val="8"/>
        <rFont val="Times New Roman"/>
        <family val="1"/>
      </rPr>
      <t>Cancelled 2012</t>
    </r>
  </si>
  <si>
    <t xml:space="preserve">                           </t>
  </si>
  <si>
    <t>Village of Franklin Park - Centrella / Seymour</t>
  </si>
  <si>
    <t>-100.00</t>
  </si>
  <si>
    <t>100.00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</si>
</sst>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49">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12"/>
      <name val="Times New Roman"/>
      <family val="1"/>
    </font>
    <font>
      <b/>
      <sz val="20"/>
      <name val="Times New Roman"/>
      <family val="1"/>
    </font>
    <font>
      <sz val="12"/>
      <name val="Times New Roman"/>
      <family val="1"/>
    </font>
    <font>
      <i/>
      <sz val="12"/>
      <name val="Times New Roman"/>
      <family val="1"/>
    </font>
    <font>
      <b/>
      <sz val="9"/>
      <name val="Times New Roman"/>
      <family val="1"/>
    </font>
    <font>
      <sz val="11.5"/>
      <name val="Times New Roman"/>
      <family val="1"/>
    </font>
    <font>
      <sz val="10"/>
      <name val="Times New Roman"/>
      <family val="1"/>
    </font>
    <font>
      <b/>
      <i/>
      <sz val="11.5"/>
      <name val="Times New Roman"/>
      <family val="1"/>
    </font>
    <font>
      <i/>
      <sz val="11.5"/>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thin">
        <color indexed="22"/>
      </bottom>
    </border>
    <border>
      <left style="medium"/>
      <right style="thin">
        <color indexed="22"/>
      </right>
      <top style="medium"/>
      <bottom style="thin">
        <color indexed="22"/>
      </bottom>
    </border>
    <border>
      <left style="thin">
        <color indexed="22"/>
      </left>
      <right style="thin">
        <color indexed="22"/>
      </right>
      <top style="medium"/>
      <bottom style="thin">
        <color indexed="22"/>
      </bottom>
    </border>
    <border>
      <left style="medium"/>
      <right>
        <color indexed="63"/>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medium"/>
      <top style="thin">
        <color indexed="22"/>
      </top>
      <bottom style="thin">
        <color indexed="22"/>
      </bottom>
    </border>
    <border>
      <left style="medium"/>
      <right>
        <color indexed="63"/>
      </right>
      <top>
        <color indexed="63"/>
      </top>
      <bottom>
        <color indexed="63"/>
      </bottom>
    </border>
    <border>
      <left style="thin">
        <color indexed="22"/>
      </left>
      <right style="thin">
        <color indexed="22"/>
      </right>
      <top>
        <color indexed="63"/>
      </top>
      <bottom style="thin"/>
    </border>
    <border>
      <left style="thin">
        <color indexed="22"/>
      </left>
      <right style="thin">
        <color indexed="22"/>
      </right>
      <top>
        <color indexed="63"/>
      </top>
      <bottom>
        <color indexed="63"/>
      </bottom>
    </border>
    <border>
      <left style="thin">
        <color indexed="22"/>
      </left>
      <right style="medium"/>
      <top style="thin">
        <color indexed="22"/>
      </top>
      <bottom>
        <color indexed="63"/>
      </bottom>
    </border>
    <border>
      <left style="thin">
        <color indexed="22"/>
      </left>
      <right style="medium"/>
      <top>
        <color indexed="63"/>
      </top>
      <bottom style="thin">
        <color indexed="22"/>
      </bottom>
    </border>
    <border>
      <left style="thin">
        <color indexed="31"/>
      </left>
      <right style="medium"/>
      <top style="thin">
        <color indexed="31"/>
      </top>
      <bottom style="thin">
        <color indexed="31"/>
      </bottom>
    </border>
    <border>
      <left style="thin">
        <color indexed="31"/>
      </left>
      <right style="thin">
        <color indexed="31"/>
      </right>
      <top style="thin">
        <color indexed="31"/>
      </top>
      <bottom style="thin"/>
    </border>
    <border>
      <left style="medium"/>
      <right>
        <color indexed="63"/>
      </right>
      <top style="thin">
        <color indexed="22"/>
      </top>
      <bottom style="mediu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color indexed="63"/>
      </left>
      <right>
        <color indexed="63"/>
      </right>
      <top style="medium"/>
      <bottom>
        <color indexed="63"/>
      </bottom>
    </border>
    <border>
      <left style="medium"/>
      <right>
        <color indexed="63"/>
      </right>
      <top style="thin">
        <color indexed="22"/>
      </top>
      <bottom>
        <color indexed="63"/>
      </bottom>
    </border>
    <border>
      <left style="medium"/>
      <right>
        <color indexed="63"/>
      </right>
      <top>
        <color indexed="63"/>
      </top>
      <bottom style="thin">
        <color indexed="22"/>
      </bottom>
    </border>
    <border>
      <left style="medium"/>
      <right style="thin">
        <color indexed="22"/>
      </right>
      <top>
        <color indexed="63"/>
      </top>
      <bottom style="thin">
        <color indexed="22"/>
      </bottom>
    </border>
    <border>
      <left style="medium"/>
      <right style="medium"/>
      <top style="medium"/>
      <bottom style="medium"/>
    </border>
    <border>
      <left>
        <color indexed="63"/>
      </left>
      <right style="thin">
        <color indexed="22"/>
      </right>
      <top style="thin">
        <color indexed="22"/>
      </top>
      <bottom>
        <color indexed="63"/>
      </bottom>
    </border>
    <border>
      <left style="thin">
        <color indexed="22"/>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color indexed="22"/>
      </left>
      <right style="thin">
        <color indexed="22"/>
      </right>
      <top>
        <color indexed="63"/>
      </top>
      <bottom style="medium"/>
    </border>
    <border>
      <left style="thin">
        <color indexed="22"/>
      </left>
      <right style="medium"/>
      <top style="medium"/>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9">
    <xf numFmtId="0" fontId="0" fillId="0" borderId="0" xfId="0" applyAlignment="1">
      <alignment/>
    </xf>
    <xf numFmtId="0" fontId="5" fillId="33" borderId="10" xfId="57" applyFont="1" applyFill="1" applyBorder="1" applyAlignment="1">
      <alignment horizontal="center"/>
      <protection/>
    </xf>
    <xf numFmtId="0" fontId="5" fillId="33" borderId="11" xfId="57" applyFont="1" applyFill="1" applyBorder="1" applyAlignment="1">
      <alignment horizontal="center"/>
      <protection/>
    </xf>
    <xf numFmtId="0" fontId="5" fillId="33" borderId="12" xfId="57" applyFont="1" applyFill="1" applyBorder="1" applyAlignment="1">
      <alignment horizontal="center" wrapText="1"/>
      <protection/>
    </xf>
    <xf numFmtId="43" fontId="5" fillId="33" borderId="12" xfId="42" applyFont="1" applyFill="1" applyBorder="1" applyAlignment="1">
      <alignment horizontal="center" wrapText="1"/>
    </xf>
    <xf numFmtId="0" fontId="7" fillId="0" borderId="0" xfId="0" applyFont="1" applyBorder="1" applyAlignment="1">
      <alignment/>
    </xf>
    <xf numFmtId="0" fontId="7" fillId="0" borderId="13" xfId="57" applyFont="1" applyFill="1" applyBorder="1" applyAlignment="1">
      <alignment wrapText="1"/>
      <protection/>
    </xf>
    <xf numFmtId="0" fontId="7" fillId="0" borderId="14" xfId="57" applyFont="1" applyFill="1" applyBorder="1" applyAlignment="1">
      <alignment wrapText="1"/>
      <protection/>
    </xf>
    <xf numFmtId="0" fontId="7" fillId="0" borderId="15" xfId="57" applyFont="1" applyFill="1" applyBorder="1" applyAlignment="1">
      <alignment horizontal="center" wrapText="1"/>
      <protection/>
    </xf>
    <xf numFmtId="43" fontId="7" fillId="0" borderId="15" xfId="42" applyFont="1" applyBorder="1" applyAlignment="1">
      <alignment/>
    </xf>
    <xf numFmtId="0" fontId="7" fillId="0" borderId="16" xfId="57" applyFont="1" applyFill="1" applyBorder="1" applyAlignment="1">
      <alignment wrapText="1"/>
      <protection/>
    </xf>
    <xf numFmtId="0" fontId="7" fillId="0" borderId="17" xfId="57" applyFont="1" applyFill="1" applyBorder="1" applyAlignment="1">
      <alignment wrapText="1"/>
      <protection/>
    </xf>
    <xf numFmtId="0" fontId="7" fillId="0" borderId="18" xfId="57" applyFont="1" applyFill="1" applyBorder="1" applyAlignment="1">
      <alignment horizontal="center" wrapText="1"/>
      <protection/>
    </xf>
    <xf numFmtId="43" fontId="7" fillId="0" borderId="18" xfId="42" applyFont="1" applyBorder="1" applyAlignment="1">
      <alignment/>
    </xf>
    <xf numFmtId="2" fontId="7" fillId="0" borderId="19" xfId="0" applyNumberFormat="1" applyFont="1" applyBorder="1" applyAlignment="1">
      <alignment/>
    </xf>
    <xf numFmtId="43" fontId="7" fillId="0" borderId="20" xfId="42" applyFont="1" applyBorder="1" applyAlignment="1">
      <alignment/>
    </xf>
    <xf numFmtId="0" fontId="8" fillId="0" borderId="17" xfId="57" applyFont="1" applyFill="1" applyBorder="1" applyAlignment="1">
      <alignment horizontal="right" wrapText="1"/>
      <protection/>
    </xf>
    <xf numFmtId="0" fontId="8" fillId="0" borderId="18" xfId="57" applyFont="1" applyFill="1" applyBorder="1" applyAlignment="1">
      <alignment horizontal="center" wrapText="1"/>
      <protection/>
    </xf>
    <xf numFmtId="43" fontId="8" fillId="0" borderId="21" xfId="42" applyFont="1" applyBorder="1" applyAlignment="1">
      <alignment/>
    </xf>
    <xf numFmtId="2" fontId="8" fillId="0" borderId="19" xfId="0" applyNumberFormat="1" applyFont="1" applyBorder="1" applyAlignment="1">
      <alignment/>
    </xf>
    <xf numFmtId="43" fontId="8" fillId="0" borderId="18" xfId="42" applyFont="1" applyBorder="1" applyAlignment="1">
      <alignment/>
    </xf>
    <xf numFmtId="43" fontId="7" fillId="0" borderId="19" xfId="42" applyFont="1" applyBorder="1" applyAlignment="1">
      <alignment/>
    </xf>
    <xf numFmtId="0" fontId="7" fillId="0" borderId="22" xfId="57" applyFont="1" applyFill="1" applyBorder="1" applyAlignment="1">
      <alignment horizontal="center" wrapText="1"/>
      <protection/>
    </xf>
    <xf numFmtId="43" fontId="7" fillId="0" borderId="23" xfId="42" applyFont="1" applyBorder="1" applyAlignment="1">
      <alignment/>
    </xf>
    <xf numFmtId="0" fontId="8" fillId="0" borderId="16" xfId="57" applyFont="1" applyFill="1" applyBorder="1" applyAlignment="1">
      <alignment wrapText="1"/>
      <protection/>
    </xf>
    <xf numFmtId="0" fontId="8" fillId="0" borderId="0" xfId="0" applyFont="1" applyBorder="1" applyAlignment="1">
      <alignment/>
    </xf>
    <xf numFmtId="43" fontId="7" fillId="0" borderId="19" xfId="42" applyFont="1" applyBorder="1" applyAlignment="1">
      <alignment horizontal="right"/>
    </xf>
    <xf numFmtId="0" fontId="7" fillId="0" borderId="17" xfId="57" applyFont="1" applyFill="1" applyBorder="1" applyAlignment="1">
      <alignment horizontal="left" wrapText="1"/>
      <protection/>
    </xf>
    <xf numFmtId="2" fontId="7" fillId="0" borderId="24" xfId="0" applyNumberFormat="1" applyFont="1" applyBorder="1" applyAlignment="1">
      <alignment/>
    </xf>
    <xf numFmtId="43" fontId="8" fillId="0" borderId="21" xfId="0" applyNumberFormat="1" applyFont="1" applyBorder="1" applyAlignment="1">
      <alignment/>
    </xf>
    <xf numFmtId="0" fontId="8" fillId="0" borderId="17" xfId="0" applyFont="1" applyBorder="1" applyAlignment="1">
      <alignment horizontal="right"/>
    </xf>
    <xf numFmtId="0" fontId="7" fillId="0" borderId="25" xfId="0" applyFont="1" applyBorder="1" applyAlignment="1">
      <alignment/>
    </xf>
    <xf numFmtId="43" fontId="7" fillId="0" borderId="26" xfId="42" applyFont="1" applyBorder="1" applyAlignment="1">
      <alignment/>
    </xf>
    <xf numFmtId="43" fontId="8" fillId="0" borderId="27" xfId="42" applyFont="1" applyBorder="1" applyAlignment="1">
      <alignment/>
    </xf>
    <xf numFmtId="43" fontId="7" fillId="0" borderId="19" xfId="42" applyFont="1" applyBorder="1" applyAlignment="1">
      <alignment horizontal="center"/>
    </xf>
    <xf numFmtId="43" fontId="7" fillId="0" borderId="21" xfId="42" applyFont="1" applyBorder="1" applyAlignment="1">
      <alignment/>
    </xf>
    <xf numFmtId="2" fontId="7" fillId="0" borderId="28" xfId="0" applyNumberFormat="1" applyFont="1" applyBorder="1" applyAlignment="1">
      <alignment/>
    </xf>
    <xf numFmtId="43" fontId="7" fillId="0" borderId="28" xfId="42" applyFont="1" applyBorder="1" applyAlignment="1">
      <alignment/>
    </xf>
    <xf numFmtId="43" fontId="7" fillId="0" borderId="20" xfId="42" applyFont="1" applyFill="1" applyBorder="1" applyAlignment="1">
      <alignment/>
    </xf>
    <xf numFmtId="0" fontId="7" fillId="0" borderId="0" xfId="0" applyFont="1" applyFill="1" applyBorder="1" applyAlignment="1">
      <alignment/>
    </xf>
    <xf numFmtId="43" fontId="8" fillId="0" borderId="21" xfId="42" applyFont="1" applyFill="1" applyBorder="1" applyAlignment="1">
      <alignment/>
    </xf>
    <xf numFmtId="43" fontId="7" fillId="0" borderId="18" xfId="42" applyFont="1" applyFill="1" applyBorder="1" applyAlignment="1">
      <alignment horizontal="center"/>
    </xf>
    <xf numFmtId="0" fontId="7" fillId="0" borderId="0" xfId="57" applyFont="1" applyFill="1" applyBorder="1" applyAlignment="1">
      <alignment horizontal="center"/>
      <protection/>
    </xf>
    <xf numFmtId="0" fontId="7" fillId="0" borderId="0" xfId="57" applyFont="1" applyFill="1" applyBorder="1" applyAlignment="1">
      <alignment wrapText="1"/>
      <protection/>
    </xf>
    <xf numFmtId="43" fontId="8" fillId="0" borderId="18" xfId="42" applyFont="1" applyFill="1" applyBorder="1" applyAlignment="1">
      <alignment/>
    </xf>
    <xf numFmtId="43" fontId="7" fillId="0" borderId="0" xfId="42" applyFont="1" applyBorder="1" applyAlignment="1">
      <alignment/>
    </xf>
    <xf numFmtId="2" fontId="7" fillId="0" borderId="29" xfId="0" applyNumberFormat="1" applyFont="1" applyBorder="1" applyAlignment="1">
      <alignment/>
    </xf>
    <xf numFmtId="43" fontId="7" fillId="0" borderId="30" xfId="42" applyFont="1" applyBorder="1" applyAlignment="1">
      <alignment/>
    </xf>
    <xf numFmtId="43" fontId="8" fillId="0" borderId="23" xfId="42" applyFont="1" applyBorder="1" applyAlignment="1">
      <alignment/>
    </xf>
    <xf numFmtId="43" fontId="7" fillId="0" borderId="31" xfId="42" applyFont="1" applyBorder="1" applyAlignment="1">
      <alignment/>
    </xf>
    <xf numFmtId="0" fontId="7" fillId="0" borderId="17" xfId="57" applyFont="1" applyFill="1" applyBorder="1" applyAlignment="1">
      <alignment horizontal="right" wrapText="1"/>
      <protection/>
    </xf>
    <xf numFmtId="43" fontId="7" fillId="0" borderId="26" xfId="42" applyFont="1" applyFill="1" applyBorder="1" applyAlignment="1">
      <alignment/>
    </xf>
    <xf numFmtId="0" fontId="7" fillId="0" borderId="32" xfId="0" applyFont="1" applyFill="1" applyBorder="1" applyAlignment="1">
      <alignment/>
    </xf>
    <xf numFmtId="0" fontId="8" fillId="0" borderId="33" xfId="57" applyFont="1" applyFill="1" applyBorder="1" applyAlignment="1">
      <alignment horizontal="right" wrapText="1"/>
      <protection/>
    </xf>
    <xf numFmtId="0" fontId="7" fillId="0" borderId="34" xfId="0" applyFont="1" applyFill="1" applyBorder="1" applyAlignment="1">
      <alignment horizontal="center"/>
    </xf>
    <xf numFmtId="2" fontId="7" fillId="0" borderId="35" xfId="0" applyNumberFormat="1" applyFont="1" applyBorder="1" applyAlignment="1">
      <alignment/>
    </xf>
    <xf numFmtId="0" fontId="7" fillId="34" borderId="36" xfId="0" applyFont="1" applyFill="1" applyBorder="1" applyAlignment="1">
      <alignment/>
    </xf>
    <xf numFmtId="0" fontId="7" fillId="34" borderId="0" xfId="0" applyFont="1" applyFill="1" applyBorder="1" applyAlignment="1">
      <alignment/>
    </xf>
    <xf numFmtId="0" fontId="8" fillId="34" borderId="0" xfId="57" applyFont="1" applyFill="1" applyBorder="1" applyAlignment="1">
      <alignment horizontal="right" wrapText="1"/>
      <protection/>
    </xf>
    <xf numFmtId="0" fontId="7" fillId="34" borderId="0" xfId="0" applyFont="1" applyFill="1" applyBorder="1" applyAlignment="1">
      <alignment horizontal="center"/>
    </xf>
    <xf numFmtId="43" fontId="7" fillId="34" borderId="0" xfId="42" applyFont="1" applyFill="1" applyBorder="1" applyAlignment="1">
      <alignment/>
    </xf>
    <xf numFmtId="2" fontId="7" fillId="34" borderId="0" xfId="0" applyNumberFormat="1" applyFont="1" applyFill="1" applyBorder="1" applyAlignment="1">
      <alignment/>
    </xf>
    <xf numFmtId="43" fontId="7" fillId="34" borderId="0" xfId="0" applyNumberFormat="1" applyFont="1" applyFill="1" applyBorder="1" applyAlignment="1">
      <alignment/>
    </xf>
    <xf numFmtId="43" fontId="7" fillId="0" borderId="0" xfId="0" applyNumberFormat="1" applyFont="1" applyFill="1" applyBorder="1" applyAlignment="1">
      <alignment/>
    </xf>
    <xf numFmtId="0" fontId="7" fillId="0" borderId="0" xfId="0" applyFont="1" applyFill="1" applyBorder="1" applyAlignment="1">
      <alignment horizontal="center"/>
    </xf>
    <xf numFmtId="43" fontId="10" fillId="0" borderId="0" xfId="42" applyFont="1" applyBorder="1" applyAlignment="1">
      <alignment/>
    </xf>
    <xf numFmtId="2" fontId="10" fillId="0" borderId="0" xfId="0" applyNumberFormat="1" applyFont="1" applyBorder="1" applyAlignment="1">
      <alignment/>
    </xf>
    <xf numFmtId="43" fontId="7" fillId="0" borderId="0" xfId="0" applyNumberFormat="1" applyFont="1" applyBorder="1" applyAlignment="1">
      <alignment/>
    </xf>
    <xf numFmtId="43" fontId="11" fillId="0" borderId="0" xfId="0" applyNumberFormat="1" applyFont="1" applyBorder="1" applyAlignment="1">
      <alignment/>
    </xf>
    <xf numFmtId="43" fontId="7" fillId="0" borderId="0" xfId="0" applyNumberFormat="1" applyFont="1" applyFill="1" applyBorder="1" applyAlignment="1">
      <alignment horizontal="center"/>
    </xf>
    <xf numFmtId="43" fontId="7" fillId="0" borderId="0" xfId="0" applyNumberFormat="1" applyFont="1" applyBorder="1" applyAlignment="1">
      <alignment horizontal="center"/>
    </xf>
    <xf numFmtId="2" fontId="7" fillId="0" borderId="0" xfId="0" applyNumberFormat="1" applyFont="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43" fontId="11" fillId="0" borderId="0" xfId="42" applyFont="1" applyBorder="1" applyAlignment="1">
      <alignment/>
    </xf>
    <xf numFmtId="43" fontId="7" fillId="0" borderId="18" xfId="42" applyFont="1" applyFill="1" applyBorder="1" applyAlignment="1">
      <alignment/>
    </xf>
    <xf numFmtId="43" fontId="8" fillId="0" borderId="21" xfId="0" applyNumberFormat="1" applyFont="1" applyFill="1" applyBorder="1" applyAlignment="1">
      <alignment/>
    </xf>
    <xf numFmtId="0" fontId="8" fillId="0" borderId="22" xfId="57" applyFont="1" applyFill="1" applyBorder="1" applyAlignment="1">
      <alignment horizontal="center" wrapText="1"/>
      <protection/>
    </xf>
    <xf numFmtId="0" fontId="7" fillId="0" borderId="37" xfId="0" applyFont="1" applyBorder="1" applyAlignment="1">
      <alignment/>
    </xf>
    <xf numFmtId="0" fontId="7" fillId="0" borderId="38" xfId="0" applyFont="1" applyBorder="1" applyAlignment="1">
      <alignment/>
    </xf>
    <xf numFmtId="0" fontId="7" fillId="0" borderId="38" xfId="57" applyFont="1" applyFill="1" applyBorder="1" applyAlignment="1">
      <alignment wrapText="1"/>
      <protection/>
    </xf>
    <xf numFmtId="0" fontId="7" fillId="0" borderId="39" xfId="57" applyFont="1" applyFill="1" applyBorder="1" applyAlignment="1">
      <alignment wrapText="1"/>
      <protection/>
    </xf>
    <xf numFmtId="0" fontId="7" fillId="0" borderId="21" xfId="57" applyFont="1" applyFill="1" applyBorder="1" applyAlignment="1">
      <alignment horizontal="center" wrapText="1"/>
      <protection/>
    </xf>
    <xf numFmtId="43" fontId="7" fillId="0" borderId="24" xfId="42" applyFont="1" applyBorder="1" applyAlignment="1">
      <alignment/>
    </xf>
    <xf numFmtId="2" fontId="5" fillId="33" borderId="40" xfId="57" applyNumberFormat="1" applyFont="1" applyFill="1" applyBorder="1" applyAlignment="1">
      <alignment horizontal="center" wrapText="1"/>
      <protection/>
    </xf>
    <xf numFmtId="0" fontId="11" fillId="0" borderId="16" xfId="57" applyFont="1" applyFill="1" applyBorder="1" applyAlignment="1">
      <alignment wrapText="1"/>
      <protection/>
    </xf>
    <xf numFmtId="43" fontId="7" fillId="0" borderId="27" xfId="42" applyFont="1" applyBorder="1" applyAlignment="1">
      <alignment/>
    </xf>
    <xf numFmtId="2" fontId="8" fillId="0" borderId="29" xfId="0" applyNumberFormat="1" applyFont="1" applyBorder="1" applyAlignment="1">
      <alignment/>
    </xf>
    <xf numFmtId="43" fontId="7" fillId="0" borderId="41" xfId="42" applyFont="1" applyBorder="1" applyAlignment="1">
      <alignment/>
    </xf>
    <xf numFmtId="43" fontId="8" fillId="0" borderId="42" xfId="42" applyFont="1" applyBorder="1" applyAlignment="1">
      <alignment/>
    </xf>
    <xf numFmtId="43" fontId="8" fillId="0" borderId="19" xfId="42" applyFont="1" applyBorder="1" applyAlignment="1">
      <alignment/>
    </xf>
    <xf numFmtId="0" fontId="7" fillId="0" borderId="25" xfId="0" applyFont="1" applyFill="1" applyBorder="1" applyAlignment="1">
      <alignment/>
    </xf>
    <xf numFmtId="43" fontId="8" fillId="34" borderId="0" xfId="0" applyNumberFormat="1" applyFont="1" applyFill="1" applyBorder="1" applyAlignment="1">
      <alignment/>
    </xf>
    <xf numFmtId="43" fontId="8" fillId="34" borderId="0" xfId="0" applyNumberFormat="1" applyFont="1" applyFill="1" applyBorder="1" applyAlignment="1">
      <alignment horizontal="center"/>
    </xf>
    <xf numFmtId="0" fontId="12" fillId="34" borderId="0" xfId="0" applyFont="1" applyFill="1" applyBorder="1" applyAlignment="1">
      <alignment horizontal="center"/>
    </xf>
    <xf numFmtId="2" fontId="12" fillId="34" borderId="0" xfId="0" applyNumberFormat="1" applyFont="1" applyFill="1" applyBorder="1" applyAlignment="1">
      <alignment horizontal="center" wrapText="1"/>
    </xf>
    <xf numFmtId="43" fontId="13" fillId="34" borderId="0" xfId="42" applyFont="1" applyFill="1" applyBorder="1" applyAlignment="1">
      <alignment/>
    </xf>
    <xf numFmtId="2" fontId="8" fillId="34" borderId="0" xfId="0" applyNumberFormat="1" applyFont="1" applyFill="1" applyBorder="1" applyAlignment="1">
      <alignment/>
    </xf>
    <xf numFmtId="43" fontId="13" fillId="34" borderId="0" xfId="0" applyNumberFormat="1" applyFont="1" applyFill="1" applyBorder="1" applyAlignment="1">
      <alignment/>
    </xf>
    <xf numFmtId="0" fontId="7" fillId="0" borderId="23" xfId="57" applyFont="1" applyFill="1" applyBorder="1" applyAlignment="1">
      <alignment horizontal="center" wrapText="1"/>
      <protection/>
    </xf>
    <xf numFmtId="0" fontId="8" fillId="34" borderId="10" xfId="57" applyFont="1" applyFill="1" applyBorder="1" applyAlignment="1">
      <alignment horizontal="right" wrapText="1"/>
      <protection/>
    </xf>
    <xf numFmtId="0" fontId="7" fillId="34" borderId="43" xfId="0" applyFont="1" applyFill="1" applyBorder="1" applyAlignment="1">
      <alignment horizontal="center"/>
    </xf>
    <xf numFmtId="43" fontId="7" fillId="34" borderId="43" xfId="42" applyFont="1" applyFill="1" applyBorder="1" applyAlignment="1">
      <alignment/>
    </xf>
    <xf numFmtId="2" fontId="7" fillId="34" borderId="44" xfId="0" applyNumberFormat="1" applyFont="1" applyFill="1" applyBorder="1" applyAlignment="1">
      <alignment/>
    </xf>
    <xf numFmtId="43" fontId="8" fillId="0" borderId="45" xfId="42" applyFont="1" applyBorder="1" applyAlignment="1">
      <alignment/>
    </xf>
    <xf numFmtId="43" fontId="7" fillId="0" borderId="46" xfId="42" applyFont="1" applyBorder="1" applyAlignment="1">
      <alignment/>
    </xf>
    <xf numFmtId="43" fontId="7" fillId="0" borderId="22" xfId="42" applyFont="1" applyBorder="1" applyAlignment="1">
      <alignment/>
    </xf>
    <xf numFmtId="43" fontId="12" fillId="34" borderId="0" xfId="42" applyFont="1" applyFill="1" applyBorder="1" applyAlignment="1">
      <alignment horizontal="right" wrapText="1"/>
    </xf>
    <xf numFmtId="49" fontId="7" fillId="0" borderId="19" xfId="42" applyNumberFormat="1" applyFont="1" applyBorder="1" applyAlignment="1" quotePrefix="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7"/>
  <sheetViews>
    <sheetView tabSelected="1" view="pageBreakPreview" zoomScaleSheetLayoutView="100" workbookViewId="0" topLeftCell="A631">
      <selection activeCell="F256" sqref="F256"/>
    </sheetView>
  </sheetViews>
  <sheetFormatPr defaultColWidth="21.421875" defaultRowHeight="20.25" customHeight="1"/>
  <cols>
    <col min="1" max="1" width="14.421875" style="39" customWidth="1"/>
    <col min="2" max="2" width="64.140625" style="39" customWidth="1"/>
    <col min="3" max="3" width="13.28125" style="64" customWidth="1"/>
    <col min="4" max="5" width="19.421875" style="45" customWidth="1"/>
    <col min="6" max="6" width="15.57421875" style="71" customWidth="1"/>
    <col min="7" max="16384" width="21.421875" style="5" customWidth="1"/>
  </cols>
  <sheetData>
    <row r="1" spans="1:6" ht="48" customHeight="1" thickBot="1">
      <c r="A1" s="1" t="s">
        <v>83</v>
      </c>
      <c r="B1" s="2" t="s">
        <v>84</v>
      </c>
      <c r="C1" s="3" t="s">
        <v>903</v>
      </c>
      <c r="D1" s="4" t="s">
        <v>974</v>
      </c>
      <c r="E1" s="4" t="s">
        <v>927</v>
      </c>
      <c r="F1" s="84" t="s">
        <v>1001</v>
      </c>
    </row>
    <row r="2" spans="1:6" ht="20.25" customHeight="1">
      <c r="A2" s="6" t="s">
        <v>108</v>
      </c>
      <c r="B2" s="7" t="s">
        <v>1000</v>
      </c>
      <c r="C2" s="8">
        <v>1987</v>
      </c>
      <c r="D2" s="9">
        <v>0</v>
      </c>
      <c r="E2" s="9">
        <v>0</v>
      </c>
      <c r="F2" s="105">
        <v>0</v>
      </c>
    </row>
    <row r="3" spans="1:6" ht="20.25" customHeight="1">
      <c r="A3" s="80" t="s">
        <v>929</v>
      </c>
      <c r="B3" s="81" t="s">
        <v>917</v>
      </c>
      <c r="C3" s="82">
        <v>2011</v>
      </c>
      <c r="D3" s="13">
        <v>296911.63</v>
      </c>
      <c r="E3" s="13">
        <v>0</v>
      </c>
      <c r="F3" s="14">
        <v>100</v>
      </c>
    </row>
    <row r="4" spans="1:6" ht="20.25" customHeight="1">
      <c r="A4" s="10" t="s">
        <v>109</v>
      </c>
      <c r="B4" s="11" t="s">
        <v>433</v>
      </c>
      <c r="C4" s="12">
        <v>1993</v>
      </c>
      <c r="D4" s="13">
        <v>967225.49</v>
      </c>
      <c r="E4" s="13">
        <v>1045339.43</v>
      </c>
      <c r="F4" s="14">
        <f>SUM(D4-E4)/E4*100</f>
        <v>-7.472590984155267</v>
      </c>
    </row>
    <row r="5" spans="1:6" ht="20.25" customHeight="1">
      <c r="A5" s="10" t="s">
        <v>110</v>
      </c>
      <c r="B5" s="11" t="s">
        <v>434</v>
      </c>
      <c r="C5" s="12">
        <v>1996</v>
      </c>
      <c r="D5" s="13">
        <v>496342.27</v>
      </c>
      <c r="E5" s="13">
        <v>535298.36</v>
      </c>
      <c r="F5" s="14">
        <f>SUM(D5-E5)/E5*100</f>
        <v>-7.277453642861893</v>
      </c>
    </row>
    <row r="6" spans="1:6" ht="20.25" customHeight="1">
      <c r="A6" s="10" t="s">
        <v>111</v>
      </c>
      <c r="B6" s="11" t="s">
        <v>435</v>
      </c>
      <c r="C6" s="12">
        <v>1996</v>
      </c>
      <c r="D6" s="15">
        <v>1026027.08</v>
      </c>
      <c r="E6" s="15">
        <v>799401.7</v>
      </c>
      <c r="F6" s="14">
        <f>SUM(D6-E6)/E6*100</f>
        <v>28.34937428829586</v>
      </c>
    </row>
    <row r="7" spans="1:6" ht="20.25" customHeight="1">
      <c r="A7" s="10"/>
      <c r="B7" s="16" t="s">
        <v>618</v>
      </c>
      <c r="C7" s="17"/>
      <c r="D7" s="18">
        <f>SUM(D2:D6)</f>
        <v>2786506.47</v>
      </c>
      <c r="E7" s="18">
        <f>SUM(E2:E6)</f>
        <v>2380039.49</v>
      </c>
      <c r="F7" s="19"/>
    </row>
    <row r="8" spans="1:6" ht="20.25" customHeight="1">
      <c r="A8" s="10"/>
      <c r="B8" s="16"/>
      <c r="C8" s="17"/>
      <c r="D8" s="20"/>
      <c r="E8" s="20"/>
      <c r="F8" s="19"/>
    </row>
    <row r="9" spans="1:6" ht="20.25" customHeight="1">
      <c r="A9" s="10" t="s">
        <v>112</v>
      </c>
      <c r="B9" s="11" t="s">
        <v>610</v>
      </c>
      <c r="C9" s="12">
        <v>1998</v>
      </c>
      <c r="D9" s="13">
        <v>914144.32</v>
      </c>
      <c r="E9" s="13">
        <v>1068749.22</v>
      </c>
      <c r="F9" s="14">
        <f>SUM(D9-E9)/E9*100</f>
        <v>-14.465966113172932</v>
      </c>
    </row>
    <row r="10" spans="1:6" ht="20.25" customHeight="1">
      <c r="A10" s="10" t="s">
        <v>113</v>
      </c>
      <c r="B10" s="11" t="s">
        <v>611</v>
      </c>
      <c r="C10" s="22">
        <v>1993</v>
      </c>
      <c r="D10" s="13">
        <v>788314.3</v>
      </c>
      <c r="E10" s="13">
        <v>848539.12</v>
      </c>
      <c r="F10" s="14">
        <f>SUM(D10-E10)/E10*100</f>
        <v>-7.097471239746725</v>
      </c>
    </row>
    <row r="11" spans="1:6" ht="20.25" customHeight="1">
      <c r="A11" s="10" t="s">
        <v>727</v>
      </c>
      <c r="B11" s="11" t="s">
        <v>728</v>
      </c>
      <c r="C11" s="22">
        <v>2007</v>
      </c>
      <c r="D11" s="13">
        <v>23439.84</v>
      </c>
      <c r="E11" s="13">
        <v>63506.43</v>
      </c>
      <c r="F11" s="14">
        <f>SUM(D11-E11)/E11*100</f>
        <v>-63.09060358140112</v>
      </c>
    </row>
    <row r="12" spans="1:6" ht="20.25" customHeight="1">
      <c r="A12" s="10" t="s">
        <v>794</v>
      </c>
      <c r="B12" s="11" t="s">
        <v>787</v>
      </c>
      <c r="C12" s="22">
        <v>2008</v>
      </c>
      <c r="D12" s="13">
        <v>604153.37</v>
      </c>
      <c r="E12" s="13">
        <v>482528.23</v>
      </c>
      <c r="F12" s="14">
        <f>SUM(D12-E12)/E12*100</f>
        <v>25.205808165876643</v>
      </c>
    </row>
    <row r="13" spans="1:6" ht="20.25" customHeight="1">
      <c r="A13" s="10" t="s">
        <v>928</v>
      </c>
      <c r="B13" s="11" t="s">
        <v>916</v>
      </c>
      <c r="C13" s="22">
        <v>2011</v>
      </c>
      <c r="D13" s="15">
        <v>0</v>
      </c>
      <c r="E13" s="15">
        <v>0</v>
      </c>
      <c r="F13" s="26">
        <v>0</v>
      </c>
    </row>
    <row r="14" spans="1:6" s="25" customFormat="1" ht="20.25" customHeight="1">
      <c r="A14" s="24"/>
      <c r="B14" s="16" t="s">
        <v>619</v>
      </c>
      <c r="C14" s="17"/>
      <c r="D14" s="18">
        <f>SUM(D9:D13)</f>
        <v>2330051.83</v>
      </c>
      <c r="E14" s="18">
        <f>SUM(E9:E13)</f>
        <v>2463323</v>
      </c>
      <c r="F14" s="87"/>
    </row>
    <row r="15" spans="1:6" s="25" customFormat="1" ht="20.25" customHeight="1">
      <c r="A15" s="24"/>
      <c r="B15" s="16"/>
      <c r="C15" s="17"/>
      <c r="D15" s="20"/>
      <c r="E15" s="20"/>
      <c r="F15" s="19"/>
    </row>
    <row r="16" spans="1:6" ht="20.25" customHeight="1">
      <c r="A16" s="10" t="s">
        <v>121</v>
      </c>
      <c r="B16" s="11" t="s">
        <v>436</v>
      </c>
      <c r="C16" s="12">
        <v>1995</v>
      </c>
      <c r="D16" s="13">
        <v>900729.03</v>
      </c>
      <c r="E16" s="13">
        <v>860429.84</v>
      </c>
      <c r="F16" s="14">
        <f>SUM(D16-E16)/E16*100</f>
        <v>4.683611391255336</v>
      </c>
    </row>
    <row r="17" spans="1:6" ht="20.25" customHeight="1">
      <c r="A17" s="10" t="s">
        <v>123</v>
      </c>
      <c r="B17" s="11" t="s">
        <v>437</v>
      </c>
      <c r="C17" s="12">
        <v>2006</v>
      </c>
      <c r="D17" s="13">
        <v>0</v>
      </c>
      <c r="E17" s="13">
        <v>0</v>
      </c>
      <c r="F17" s="26">
        <v>0</v>
      </c>
    </row>
    <row r="18" spans="1:6" ht="20.25" customHeight="1">
      <c r="A18" s="10" t="s">
        <v>429</v>
      </c>
      <c r="B18" s="11" t="s">
        <v>430</v>
      </c>
      <c r="C18" s="12">
        <v>2006</v>
      </c>
      <c r="D18" s="13">
        <v>0</v>
      </c>
      <c r="E18" s="13">
        <v>0</v>
      </c>
      <c r="F18" s="26">
        <v>0</v>
      </c>
    </row>
    <row r="19" spans="1:6" ht="20.25" customHeight="1">
      <c r="A19" s="10" t="s">
        <v>122</v>
      </c>
      <c r="B19" s="11" t="s">
        <v>567</v>
      </c>
      <c r="C19" s="12">
        <v>1996</v>
      </c>
      <c r="D19" s="15">
        <v>381099.66</v>
      </c>
      <c r="E19" s="15">
        <v>407822.18</v>
      </c>
      <c r="F19" s="14">
        <f>SUM(D19-E19)/E19*100</f>
        <v>-6.552493049789499</v>
      </c>
    </row>
    <row r="20" spans="1:6" s="25" customFormat="1" ht="20.25" customHeight="1">
      <c r="A20" s="24"/>
      <c r="B20" s="16" t="s">
        <v>620</v>
      </c>
      <c r="C20" s="17"/>
      <c r="D20" s="18">
        <f>SUM(D16:D19)</f>
        <v>1281828.69</v>
      </c>
      <c r="E20" s="18">
        <f>SUM(E16:E19)</f>
        <v>1268252.02</v>
      </c>
      <c r="F20" s="14"/>
    </row>
    <row r="21" spans="1:6" s="25" customFormat="1" ht="20.25" customHeight="1">
      <c r="A21" s="24"/>
      <c r="B21" s="16"/>
      <c r="C21" s="17"/>
      <c r="D21" s="18"/>
      <c r="E21" s="18"/>
      <c r="F21" s="19"/>
    </row>
    <row r="22" spans="1:6" ht="20.25" customHeight="1">
      <c r="A22" s="10" t="s">
        <v>257</v>
      </c>
      <c r="B22" s="11" t="s">
        <v>438</v>
      </c>
      <c r="C22" s="12">
        <v>2005</v>
      </c>
      <c r="D22" s="13">
        <v>56887.2</v>
      </c>
      <c r="E22" s="13">
        <v>71960.27</v>
      </c>
      <c r="F22" s="14">
        <f>SUM(D22-E22)/E22*100</f>
        <v>-20.946377772067844</v>
      </c>
    </row>
    <row r="23" spans="1:6" ht="20.25" customHeight="1">
      <c r="A23" s="10" t="s">
        <v>255</v>
      </c>
      <c r="B23" s="11" t="s">
        <v>439</v>
      </c>
      <c r="C23" s="12">
        <v>1989</v>
      </c>
      <c r="D23" s="13">
        <v>1035729.9</v>
      </c>
      <c r="E23" s="13">
        <v>951128.92</v>
      </c>
      <c r="F23" s="14">
        <f>SUM(D23-E23)/E23*100</f>
        <v>8.89479630164121</v>
      </c>
    </row>
    <row r="24" spans="1:6" ht="20.25" customHeight="1">
      <c r="A24" s="10" t="s">
        <v>839</v>
      </c>
      <c r="B24" s="11" t="s">
        <v>840</v>
      </c>
      <c r="C24" s="12">
        <v>2009</v>
      </c>
      <c r="D24" s="13">
        <v>0</v>
      </c>
      <c r="E24" s="13">
        <v>0</v>
      </c>
      <c r="F24" s="21">
        <v>0</v>
      </c>
    </row>
    <row r="25" spans="1:6" ht="20.25" customHeight="1">
      <c r="A25" s="10" t="s">
        <v>841</v>
      </c>
      <c r="B25" s="11" t="s">
        <v>842</v>
      </c>
      <c r="C25" s="12">
        <v>2009</v>
      </c>
      <c r="D25" s="13">
        <v>127233.73</v>
      </c>
      <c r="E25" s="13">
        <v>168682.02</v>
      </c>
      <c r="F25" s="14">
        <f>SUM(D25-E25)/E25*100</f>
        <v>-24.571848262191782</v>
      </c>
    </row>
    <row r="26" spans="1:6" ht="20.25" customHeight="1">
      <c r="A26" s="10" t="s">
        <v>256</v>
      </c>
      <c r="B26" s="11" t="s">
        <v>581</v>
      </c>
      <c r="C26" s="12">
        <v>1995</v>
      </c>
      <c r="D26" s="13">
        <v>0</v>
      </c>
      <c r="E26" s="13">
        <v>0</v>
      </c>
      <c r="F26" s="21">
        <v>0</v>
      </c>
    </row>
    <row r="27" spans="1:6" ht="20.25" customHeight="1">
      <c r="A27" s="10" t="s">
        <v>258</v>
      </c>
      <c r="B27" s="11" t="s">
        <v>600</v>
      </c>
      <c r="C27" s="12">
        <v>2006</v>
      </c>
      <c r="D27" s="15">
        <v>0</v>
      </c>
      <c r="E27" s="15">
        <v>4664.54</v>
      </c>
      <c r="F27" s="108" t="s">
        <v>1007</v>
      </c>
    </row>
    <row r="28" spans="1:6" s="25" customFormat="1" ht="20.25" customHeight="1">
      <c r="A28" s="24"/>
      <c r="B28" s="16" t="s">
        <v>621</v>
      </c>
      <c r="C28" s="17"/>
      <c r="D28" s="18">
        <f>SUM(D22:D27)</f>
        <v>1219850.83</v>
      </c>
      <c r="E28" s="18">
        <f>SUM(E22:E27)</f>
        <v>1196435.75</v>
      </c>
      <c r="F28" s="19"/>
    </row>
    <row r="29" spans="1:6" s="25" customFormat="1" ht="20.25" customHeight="1">
      <c r="A29" s="24"/>
      <c r="B29" s="16"/>
      <c r="C29" s="17"/>
      <c r="D29" s="20"/>
      <c r="E29" s="20"/>
      <c r="F29" s="19"/>
    </row>
    <row r="30" spans="1:6" ht="20.25" customHeight="1">
      <c r="A30" s="10" t="s">
        <v>147</v>
      </c>
      <c r="B30" s="11" t="s">
        <v>80</v>
      </c>
      <c r="C30" s="12">
        <v>1997</v>
      </c>
      <c r="D30" s="13">
        <v>1368760.57</v>
      </c>
      <c r="E30" s="13">
        <v>1571701.47</v>
      </c>
      <c r="F30" s="14">
        <f aca="true" t="shared" si="0" ref="F30:F43">SUM(D30-E30)/E30*100</f>
        <v>-12.912178544949754</v>
      </c>
    </row>
    <row r="31" spans="1:6" ht="20.25" customHeight="1">
      <c r="A31" s="10" t="s">
        <v>729</v>
      </c>
      <c r="B31" s="27" t="s">
        <v>730</v>
      </c>
      <c r="C31" s="12">
        <v>2007</v>
      </c>
      <c r="D31" s="13">
        <v>2477173.74</v>
      </c>
      <c r="E31" s="13">
        <v>2922271.54</v>
      </c>
      <c r="F31" s="14">
        <f t="shared" si="0"/>
        <v>-15.231226595732435</v>
      </c>
    </row>
    <row r="32" spans="1:6" ht="20.25" customHeight="1">
      <c r="A32" s="10" t="s">
        <v>148</v>
      </c>
      <c r="B32" s="11" t="s">
        <v>440</v>
      </c>
      <c r="C32" s="12">
        <v>1999</v>
      </c>
      <c r="D32" s="13">
        <v>342657.96</v>
      </c>
      <c r="E32" s="13">
        <v>306515.9</v>
      </c>
      <c r="F32" s="14">
        <f t="shared" si="0"/>
        <v>11.791251285822366</v>
      </c>
    </row>
    <row r="33" spans="1:6" ht="20.25" customHeight="1">
      <c r="A33" s="10" t="s">
        <v>149</v>
      </c>
      <c r="B33" s="11" t="s">
        <v>441</v>
      </c>
      <c r="C33" s="12">
        <v>2001</v>
      </c>
      <c r="D33" s="13">
        <v>516452.58</v>
      </c>
      <c r="E33" s="13">
        <v>725961.14</v>
      </c>
      <c r="F33" s="14">
        <f t="shared" si="0"/>
        <v>-28.859473111742588</v>
      </c>
    </row>
    <row r="34" spans="1:6" ht="20.25" customHeight="1">
      <c r="A34" s="10" t="s">
        <v>843</v>
      </c>
      <c r="B34" s="11" t="s">
        <v>844</v>
      </c>
      <c r="C34" s="12">
        <v>2009</v>
      </c>
      <c r="D34" s="13">
        <v>0</v>
      </c>
      <c r="E34" s="13">
        <v>50418.43</v>
      </c>
      <c r="F34" s="108" t="s">
        <v>1007</v>
      </c>
    </row>
    <row r="35" spans="1:6" ht="20.25" customHeight="1">
      <c r="A35" s="10" t="s">
        <v>731</v>
      </c>
      <c r="B35" s="11" t="s">
        <v>732</v>
      </c>
      <c r="C35" s="12">
        <v>2007</v>
      </c>
      <c r="D35" s="13">
        <v>58087.99</v>
      </c>
      <c r="E35" s="13">
        <v>245391.49</v>
      </c>
      <c r="F35" s="14">
        <f t="shared" si="0"/>
        <v>-76.32844154457027</v>
      </c>
    </row>
    <row r="36" spans="1:6" ht="20.25" customHeight="1">
      <c r="A36" s="10" t="s">
        <v>733</v>
      </c>
      <c r="B36" s="11" t="s">
        <v>734</v>
      </c>
      <c r="C36" s="12">
        <v>2007</v>
      </c>
      <c r="D36" s="13">
        <v>649499.28</v>
      </c>
      <c r="E36" s="13">
        <v>932633.17</v>
      </c>
      <c r="F36" s="14">
        <f t="shared" si="0"/>
        <v>-30.35854815243168</v>
      </c>
    </row>
    <row r="37" spans="1:6" ht="20.25" customHeight="1">
      <c r="A37" s="10" t="s">
        <v>229</v>
      </c>
      <c r="B37" s="11" t="s">
        <v>442</v>
      </c>
      <c r="C37" s="12">
        <v>2002</v>
      </c>
      <c r="D37" s="13">
        <v>517891.89</v>
      </c>
      <c r="E37" s="13">
        <v>637389.15</v>
      </c>
      <c r="F37" s="14">
        <f t="shared" si="0"/>
        <v>-18.747928169156943</v>
      </c>
    </row>
    <row r="38" spans="1:6" ht="20.25" customHeight="1">
      <c r="A38" s="10" t="s">
        <v>845</v>
      </c>
      <c r="B38" s="11" t="s">
        <v>846</v>
      </c>
      <c r="C38" s="12">
        <v>2009</v>
      </c>
      <c r="D38" s="13">
        <v>5389.13</v>
      </c>
      <c r="E38" s="13">
        <v>47342.69</v>
      </c>
      <c r="F38" s="14">
        <f t="shared" si="0"/>
        <v>-88.616764277653</v>
      </c>
    </row>
    <row r="39" spans="1:6" ht="20.25" customHeight="1">
      <c r="A39" s="10" t="s">
        <v>150</v>
      </c>
      <c r="B39" s="11" t="s">
        <v>443</v>
      </c>
      <c r="C39" s="12">
        <v>2001</v>
      </c>
      <c r="D39" s="13">
        <v>2704548.74</v>
      </c>
      <c r="E39" s="13">
        <v>2894586.5</v>
      </c>
      <c r="F39" s="14">
        <f t="shared" si="0"/>
        <v>-6.565281776861731</v>
      </c>
    </row>
    <row r="40" spans="1:6" ht="20.25" customHeight="1">
      <c r="A40" s="10" t="s">
        <v>151</v>
      </c>
      <c r="B40" s="11" t="s">
        <v>444</v>
      </c>
      <c r="C40" s="12">
        <v>2000</v>
      </c>
      <c r="D40" s="13">
        <v>1011525.87</v>
      </c>
      <c r="E40" s="13">
        <v>1152228.13</v>
      </c>
      <c r="F40" s="14">
        <f t="shared" si="0"/>
        <v>-12.211319645528867</v>
      </c>
    </row>
    <row r="41" spans="1:6" ht="20.25" customHeight="1">
      <c r="A41" s="10" t="s">
        <v>152</v>
      </c>
      <c r="B41" s="11" t="s">
        <v>445</v>
      </c>
      <c r="C41" s="12">
        <v>1999</v>
      </c>
      <c r="D41" s="13">
        <v>3250120.31</v>
      </c>
      <c r="E41" s="13">
        <v>4085090.27</v>
      </c>
      <c r="F41" s="14">
        <f t="shared" si="0"/>
        <v>-20.439449432288797</v>
      </c>
    </row>
    <row r="42" spans="1:6" ht="20.25" customHeight="1">
      <c r="A42" s="10" t="s">
        <v>153</v>
      </c>
      <c r="B42" s="11" t="s">
        <v>446</v>
      </c>
      <c r="C42" s="12">
        <v>1996</v>
      </c>
      <c r="D42" s="13">
        <v>1817727.71</v>
      </c>
      <c r="E42" s="13">
        <v>2117718.14</v>
      </c>
      <c r="F42" s="14">
        <f t="shared" si="0"/>
        <v>-14.165739261221994</v>
      </c>
    </row>
    <row r="43" spans="1:6" ht="20.25" customHeight="1">
      <c r="A43" s="10" t="s">
        <v>154</v>
      </c>
      <c r="B43" s="11" t="s">
        <v>884</v>
      </c>
      <c r="C43" s="12">
        <v>1998</v>
      </c>
      <c r="D43" s="13">
        <v>8881321.8</v>
      </c>
      <c r="E43" s="13">
        <v>8636923.59</v>
      </c>
      <c r="F43" s="14">
        <f t="shared" si="0"/>
        <v>2.8296905426252694</v>
      </c>
    </row>
    <row r="44" spans="1:6" ht="20.25" customHeight="1">
      <c r="A44" s="10" t="s">
        <v>872</v>
      </c>
      <c r="B44" s="11" t="s">
        <v>873</v>
      </c>
      <c r="C44" s="12">
        <v>2010</v>
      </c>
      <c r="D44" s="13">
        <v>0</v>
      </c>
      <c r="E44" s="13">
        <v>0</v>
      </c>
      <c r="F44" s="21">
        <v>0</v>
      </c>
    </row>
    <row r="45" spans="1:6" ht="20.25" customHeight="1">
      <c r="A45" s="10" t="s">
        <v>155</v>
      </c>
      <c r="B45" s="11" t="s">
        <v>447</v>
      </c>
      <c r="C45" s="12">
        <v>2000</v>
      </c>
      <c r="D45" s="13">
        <v>19636335.87</v>
      </c>
      <c r="E45" s="13">
        <v>19291129.26</v>
      </c>
      <c r="F45" s="14">
        <f>SUM(D45-E45)/E45*100</f>
        <v>1.789457762411983</v>
      </c>
    </row>
    <row r="46" spans="1:6" ht="20.25" customHeight="1">
      <c r="A46" s="10" t="s">
        <v>156</v>
      </c>
      <c r="B46" s="11" t="s">
        <v>448</v>
      </c>
      <c r="C46" s="12">
        <v>2000</v>
      </c>
      <c r="D46" s="13">
        <v>13448500.98</v>
      </c>
      <c r="E46" s="13">
        <v>14503651.55</v>
      </c>
      <c r="F46" s="14">
        <f>SUM(D46-E46)/E46*100</f>
        <v>-7.275068394758838</v>
      </c>
    </row>
    <row r="47" spans="1:6" ht="20.25" customHeight="1">
      <c r="A47" s="10" t="s">
        <v>243</v>
      </c>
      <c r="B47" s="11" t="s">
        <v>449</v>
      </c>
      <c r="C47" s="12">
        <v>2002</v>
      </c>
      <c r="D47" s="13">
        <v>5208552.6</v>
      </c>
      <c r="E47" s="13">
        <v>6821847.46</v>
      </c>
      <c r="F47" s="14">
        <f>SUM(D47-E47)/E47*100</f>
        <v>-23.648943625016212</v>
      </c>
    </row>
    <row r="48" spans="1:6" ht="20.25" customHeight="1">
      <c r="A48" s="10" t="s">
        <v>157</v>
      </c>
      <c r="B48" s="11" t="s">
        <v>450</v>
      </c>
      <c r="C48" s="12">
        <v>2000</v>
      </c>
      <c r="D48" s="13">
        <v>18937284.92</v>
      </c>
      <c r="E48" s="13">
        <v>14864778.61</v>
      </c>
      <c r="F48" s="14">
        <f>SUM(D48-E48)/E48*100</f>
        <v>27.397019604855068</v>
      </c>
    </row>
    <row r="49" spans="1:6" ht="20.25" customHeight="1">
      <c r="A49" s="10" t="s">
        <v>158</v>
      </c>
      <c r="B49" s="11" t="s">
        <v>451</v>
      </c>
      <c r="C49" s="12">
        <v>2000</v>
      </c>
      <c r="D49" s="13">
        <v>577284.34</v>
      </c>
      <c r="E49" s="13">
        <v>762666.83</v>
      </c>
      <c r="F49" s="14">
        <f aca="true" t="shared" si="1" ref="F49:F65">SUM(D49-E49)/E49*100</f>
        <v>-24.307139462194783</v>
      </c>
    </row>
    <row r="50" spans="1:6" ht="20.25" customHeight="1">
      <c r="A50" s="10" t="s">
        <v>159</v>
      </c>
      <c r="B50" s="11" t="s">
        <v>452</v>
      </c>
      <c r="C50" s="12">
        <v>2000</v>
      </c>
      <c r="D50" s="13">
        <v>2240492.23</v>
      </c>
      <c r="E50" s="13">
        <v>2468522.83</v>
      </c>
      <c r="F50" s="14">
        <f t="shared" si="1"/>
        <v>-9.237532553020792</v>
      </c>
    </row>
    <row r="51" spans="1:6" ht="20.25" customHeight="1">
      <c r="A51" s="10" t="s">
        <v>160</v>
      </c>
      <c r="B51" s="11" t="s">
        <v>453</v>
      </c>
      <c r="C51" s="12">
        <v>2000</v>
      </c>
      <c r="D51" s="13">
        <v>1774458.71</v>
      </c>
      <c r="E51" s="13">
        <v>2044906.01</v>
      </c>
      <c r="F51" s="14">
        <f t="shared" si="1"/>
        <v>-13.22541469766623</v>
      </c>
    </row>
    <row r="52" spans="1:6" ht="20.25" customHeight="1">
      <c r="A52" s="10" t="s">
        <v>234</v>
      </c>
      <c r="B52" s="11" t="s">
        <v>952</v>
      </c>
      <c r="C52" s="12">
        <v>2002</v>
      </c>
      <c r="D52" s="13">
        <v>1273723.38</v>
      </c>
      <c r="E52" s="13">
        <v>1625625.88</v>
      </c>
      <c r="F52" s="14">
        <f t="shared" si="1"/>
        <v>-21.647200892249575</v>
      </c>
    </row>
    <row r="53" spans="1:6" ht="20.25" customHeight="1">
      <c r="A53" s="10" t="s">
        <v>251</v>
      </c>
      <c r="B53" s="11" t="s">
        <v>454</v>
      </c>
      <c r="C53" s="12">
        <v>2004</v>
      </c>
      <c r="D53" s="13">
        <v>213068</v>
      </c>
      <c r="E53" s="13">
        <v>303697.14</v>
      </c>
      <c r="F53" s="14">
        <f t="shared" si="1"/>
        <v>-29.841947145106474</v>
      </c>
    </row>
    <row r="54" spans="1:6" ht="20.25" customHeight="1">
      <c r="A54" s="10" t="s">
        <v>161</v>
      </c>
      <c r="B54" s="11" t="s">
        <v>455</v>
      </c>
      <c r="C54" s="12">
        <v>2000</v>
      </c>
      <c r="D54" s="13">
        <v>2164400.04</v>
      </c>
      <c r="E54" s="13">
        <v>2713622.09</v>
      </c>
      <c r="F54" s="14">
        <f t="shared" si="1"/>
        <v>-20.239444984765726</v>
      </c>
    </row>
    <row r="55" spans="1:6" ht="20.25" customHeight="1">
      <c r="A55" s="10" t="s">
        <v>247</v>
      </c>
      <c r="B55" s="11" t="s">
        <v>456</v>
      </c>
      <c r="C55" s="12">
        <v>2003</v>
      </c>
      <c r="D55" s="13">
        <v>1938499.94</v>
      </c>
      <c r="E55" s="13">
        <v>1944713.06</v>
      </c>
      <c r="F55" s="14">
        <f t="shared" si="1"/>
        <v>-0.319487750033422</v>
      </c>
    </row>
    <row r="56" spans="1:6" ht="20.25" customHeight="1">
      <c r="A56" s="10" t="s">
        <v>163</v>
      </c>
      <c r="B56" s="11" t="s">
        <v>975</v>
      </c>
      <c r="C56" s="12">
        <v>2001</v>
      </c>
      <c r="D56" s="13">
        <v>1106590.51</v>
      </c>
      <c r="E56" s="13">
        <v>1454366.44</v>
      </c>
      <c r="F56" s="14">
        <f t="shared" si="1"/>
        <v>-23.912538163353105</v>
      </c>
    </row>
    <row r="57" spans="1:6" ht="20.25" customHeight="1">
      <c r="A57" s="10" t="s">
        <v>162</v>
      </c>
      <c r="B57" s="11" t="s">
        <v>976</v>
      </c>
      <c r="C57" s="12">
        <v>1996</v>
      </c>
      <c r="D57" s="13">
        <v>0</v>
      </c>
      <c r="E57" s="13">
        <v>173835.19</v>
      </c>
      <c r="F57" s="108" t="s">
        <v>1007</v>
      </c>
    </row>
    <row r="58" spans="1:6" ht="20.25" customHeight="1">
      <c r="A58" s="10" t="s">
        <v>164</v>
      </c>
      <c r="B58" s="11" t="s">
        <v>977</v>
      </c>
      <c r="C58" s="12">
        <v>1991</v>
      </c>
      <c r="D58" s="13">
        <v>0</v>
      </c>
      <c r="E58" s="13">
        <v>247892.6</v>
      </c>
      <c r="F58" s="108" t="s">
        <v>1007</v>
      </c>
    </row>
    <row r="59" spans="1:6" ht="20.25" customHeight="1">
      <c r="A59" s="10" t="s">
        <v>230</v>
      </c>
      <c r="B59" s="11" t="s">
        <v>457</v>
      </c>
      <c r="C59" s="12">
        <v>2002</v>
      </c>
      <c r="D59" s="13">
        <v>332351.06</v>
      </c>
      <c r="E59" s="13">
        <v>341991.02</v>
      </c>
      <c r="F59" s="14">
        <f t="shared" si="1"/>
        <v>-2.818775767854963</v>
      </c>
    </row>
    <row r="60" spans="1:6" ht="20.25" customHeight="1">
      <c r="A60" s="10" t="s">
        <v>165</v>
      </c>
      <c r="B60" s="11" t="s">
        <v>978</v>
      </c>
      <c r="C60" s="12">
        <v>1993</v>
      </c>
      <c r="D60" s="13">
        <v>0</v>
      </c>
      <c r="E60" s="13">
        <v>196182.04</v>
      </c>
      <c r="F60" s="108" t="s">
        <v>1007</v>
      </c>
    </row>
    <row r="61" spans="1:6" ht="20.25" customHeight="1">
      <c r="A61" s="10" t="s">
        <v>166</v>
      </c>
      <c r="B61" s="11" t="s">
        <v>458</v>
      </c>
      <c r="C61" s="12">
        <v>1988</v>
      </c>
      <c r="D61" s="13">
        <v>309259.97</v>
      </c>
      <c r="E61" s="13">
        <v>296373.1</v>
      </c>
      <c r="F61" s="14">
        <f t="shared" si="1"/>
        <v>4.348191519405774</v>
      </c>
    </row>
    <row r="62" spans="1:6" ht="20.25" customHeight="1">
      <c r="A62" s="10" t="s">
        <v>245</v>
      </c>
      <c r="B62" s="11" t="s">
        <v>459</v>
      </c>
      <c r="C62" s="12">
        <v>2003</v>
      </c>
      <c r="D62" s="13">
        <v>527846.85</v>
      </c>
      <c r="E62" s="13">
        <v>577278.43</v>
      </c>
      <c r="F62" s="14">
        <f t="shared" si="1"/>
        <v>-8.562866275810803</v>
      </c>
    </row>
    <row r="63" spans="1:6" ht="20.25" customHeight="1">
      <c r="A63" s="10" t="s">
        <v>735</v>
      </c>
      <c r="B63" s="11" t="s">
        <v>736</v>
      </c>
      <c r="C63" s="12">
        <v>2007</v>
      </c>
      <c r="D63" s="13">
        <v>105526.89</v>
      </c>
      <c r="E63" s="13">
        <v>212876.54</v>
      </c>
      <c r="F63" s="14">
        <f t="shared" si="1"/>
        <v>-50.42812608660401</v>
      </c>
    </row>
    <row r="64" spans="1:6" ht="20.25" customHeight="1">
      <c r="A64" s="10" t="s">
        <v>167</v>
      </c>
      <c r="B64" s="11" t="s">
        <v>460</v>
      </c>
      <c r="C64" s="12">
        <v>1989</v>
      </c>
      <c r="D64" s="13">
        <v>291327.43</v>
      </c>
      <c r="E64" s="13">
        <v>403852.26</v>
      </c>
      <c r="F64" s="14">
        <f t="shared" si="1"/>
        <v>-27.862869951501573</v>
      </c>
    </row>
    <row r="65" spans="1:6" ht="20.25" customHeight="1">
      <c r="A65" s="10" t="s">
        <v>168</v>
      </c>
      <c r="B65" s="11" t="s">
        <v>461</v>
      </c>
      <c r="C65" s="12">
        <v>2001</v>
      </c>
      <c r="D65" s="13">
        <v>5242368.83</v>
      </c>
      <c r="E65" s="13">
        <v>5728425.49</v>
      </c>
      <c r="F65" s="14">
        <f t="shared" si="1"/>
        <v>-8.484995761025429</v>
      </c>
    </row>
    <row r="66" spans="1:6" ht="20.25" customHeight="1">
      <c r="A66" s="10" t="s">
        <v>874</v>
      </c>
      <c r="B66" s="11" t="s">
        <v>875</v>
      </c>
      <c r="C66" s="12">
        <v>2010</v>
      </c>
      <c r="D66" s="13">
        <v>296601.79</v>
      </c>
      <c r="E66" s="13">
        <v>0</v>
      </c>
      <c r="F66" s="108" t="s">
        <v>1008</v>
      </c>
    </row>
    <row r="67" spans="1:6" ht="20.25" customHeight="1">
      <c r="A67" s="10" t="s">
        <v>169</v>
      </c>
      <c r="B67" s="11" t="s">
        <v>462</v>
      </c>
      <c r="C67" s="12">
        <v>2000</v>
      </c>
      <c r="D67" s="13">
        <v>5896310.32</v>
      </c>
      <c r="E67" s="13">
        <v>6835939.96</v>
      </c>
      <c r="F67" s="14">
        <f aca="true" t="shared" si="2" ref="F67:F83">SUM(D67-E67)/E67*100</f>
        <v>-13.74543435867157</v>
      </c>
    </row>
    <row r="68" spans="1:6" ht="20.25" customHeight="1">
      <c r="A68" s="10" t="s">
        <v>170</v>
      </c>
      <c r="B68" s="11" t="s">
        <v>463</v>
      </c>
      <c r="C68" s="12">
        <v>2000</v>
      </c>
      <c r="D68" s="13">
        <v>2799736.99</v>
      </c>
      <c r="E68" s="13">
        <v>2852286.74</v>
      </c>
      <c r="F68" s="14">
        <f t="shared" si="2"/>
        <v>-1.8423726220457064</v>
      </c>
    </row>
    <row r="69" spans="1:6" ht="20.25" customHeight="1">
      <c r="A69" s="10" t="s">
        <v>171</v>
      </c>
      <c r="B69" s="11" t="s">
        <v>464</v>
      </c>
      <c r="C69" s="12">
        <v>1996</v>
      </c>
      <c r="D69" s="13">
        <v>3827937.75</v>
      </c>
      <c r="E69" s="13">
        <v>3688944.46</v>
      </c>
      <c r="F69" s="14">
        <f t="shared" si="2"/>
        <v>3.7678336311954137</v>
      </c>
    </row>
    <row r="70" spans="1:6" ht="20.25" customHeight="1">
      <c r="A70" s="10" t="s">
        <v>172</v>
      </c>
      <c r="B70" s="11" t="s">
        <v>568</v>
      </c>
      <c r="C70" s="12">
        <v>2001</v>
      </c>
      <c r="D70" s="13">
        <v>171568.67</v>
      </c>
      <c r="E70" s="13">
        <v>590292.08</v>
      </c>
      <c r="F70" s="14">
        <f t="shared" si="2"/>
        <v>-70.93495308288736</v>
      </c>
    </row>
    <row r="71" spans="1:6" ht="20.25" customHeight="1">
      <c r="A71" s="10" t="s">
        <v>737</v>
      </c>
      <c r="B71" s="11" t="s">
        <v>740</v>
      </c>
      <c r="C71" s="12">
        <v>2007</v>
      </c>
      <c r="D71" s="13">
        <v>0</v>
      </c>
      <c r="E71" s="13">
        <v>0</v>
      </c>
      <c r="F71" s="21">
        <v>0</v>
      </c>
    </row>
    <row r="72" spans="1:6" ht="20.25" customHeight="1">
      <c r="A72" s="10" t="s">
        <v>739</v>
      </c>
      <c r="B72" s="11" t="s">
        <v>738</v>
      </c>
      <c r="C72" s="12">
        <v>2007</v>
      </c>
      <c r="D72" s="13">
        <v>47534.11</v>
      </c>
      <c r="E72" s="13">
        <v>674130.75</v>
      </c>
      <c r="F72" s="14">
        <f t="shared" si="2"/>
        <v>-92.94882928868027</v>
      </c>
    </row>
    <row r="73" spans="1:6" ht="20.25" customHeight="1">
      <c r="A73" s="10" t="s">
        <v>741</v>
      </c>
      <c r="B73" s="11" t="s">
        <v>742</v>
      </c>
      <c r="C73" s="12">
        <v>2007</v>
      </c>
      <c r="D73" s="13">
        <v>36370.91</v>
      </c>
      <c r="E73" s="13">
        <v>53543.16</v>
      </c>
      <c r="F73" s="14">
        <f t="shared" si="2"/>
        <v>-32.07179030897691</v>
      </c>
    </row>
    <row r="74" spans="1:6" ht="20.25" customHeight="1">
      <c r="A74" s="10" t="s">
        <v>173</v>
      </c>
      <c r="B74" s="11" t="s">
        <v>81</v>
      </c>
      <c r="C74" s="12">
        <v>1998</v>
      </c>
      <c r="D74" s="13">
        <v>478808.85</v>
      </c>
      <c r="E74" s="13">
        <v>574970.8</v>
      </c>
      <c r="F74" s="14">
        <f t="shared" si="2"/>
        <v>-16.724666713509638</v>
      </c>
    </row>
    <row r="75" spans="1:6" ht="20.25" customHeight="1">
      <c r="A75" s="10" t="s">
        <v>174</v>
      </c>
      <c r="B75" s="11" t="s">
        <v>979</v>
      </c>
      <c r="C75" s="12">
        <v>1994</v>
      </c>
      <c r="D75" s="13">
        <v>0</v>
      </c>
      <c r="E75" s="13">
        <v>259588.07</v>
      </c>
      <c r="F75" s="108" t="s">
        <v>1007</v>
      </c>
    </row>
    <row r="76" spans="1:6" ht="20.25" customHeight="1">
      <c r="A76" s="10" t="s">
        <v>175</v>
      </c>
      <c r="B76" s="11" t="s">
        <v>980</v>
      </c>
      <c r="C76" s="12">
        <v>1988</v>
      </c>
      <c r="D76" s="13">
        <v>0</v>
      </c>
      <c r="E76" s="13">
        <v>1295039.72</v>
      </c>
      <c r="F76" s="108" t="s">
        <v>1007</v>
      </c>
    </row>
    <row r="77" spans="1:6" ht="20.25" customHeight="1">
      <c r="A77" s="10" t="s">
        <v>176</v>
      </c>
      <c r="B77" s="11" t="s">
        <v>465</v>
      </c>
      <c r="C77" s="12">
        <v>2001</v>
      </c>
      <c r="D77" s="13">
        <v>2560956.73</v>
      </c>
      <c r="E77" s="13">
        <v>3018913.08</v>
      </c>
      <c r="F77" s="14">
        <f t="shared" si="2"/>
        <v>-15.169577191006775</v>
      </c>
    </row>
    <row r="78" spans="1:6" ht="20.25" customHeight="1">
      <c r="A78" s="10" t="s">
        <v>177</v>
      </c>
      <c r="B78" s="11" t="s">
        <v>466</v>
      </c>
      <c r="C78" s="12">
        <v>2000</v>
      </c>
      <c r="D78" s="13">
        <v>667485.26</v>
      </c>
      <c r="E78" s="13">
        <v>643016.45</v>
      </c>
      <c r="F78" s="14">
        <f t="shared" si="2"/>
        <v>3.805316333664568</v>
      </c>
    </row>
    <row r="79" spans="1:6" ht="20.25" customHeight="1">
      <c r="A79" s="10" t="s">
        <v>847</v>
      </c>
      <c r="B79" s="11" t="s">
        <v>848</v>
      </c>
      <c r="C79" s="12">
        <v>2009</v>
      </c>
      <c r="D79" s="13">
        <v>0</v>
      </c>
      <c r="E79" s="13">
        <v>0</v>
      </c>
      <c r="F79" s="21">
        <v>0</v>
      </c>
    </row>
    <row r="80" spans="1:6" ht="20.25" customHeight="1">
      <c r="A80" s="10" t="s">
        <v>178</v>
      </c>
      <c r="B80" s="11" t="s">
        <v>467</v>
      </c>
      <c r="C80" s="12">
        <v>1999</v>
      </c>
      <c r="D80" s="13">
        <v>677662</v>
      </c>
      <c r="E80" s="13">
        <v>983574.91</v>
      </c>
      <c r="F80" s="14">
        <f t="shared" si="2"/>
        <v>-31.10214655638176</v>
      </c>
    </row>
    <row r="81" spans="1:6" ht="20.25" customHeight="1">
      <c r="A81" s="10" t="s">
        <v>179</v>
      </c>
      <c r="B81" s="11" t="s">
        <v>468</v>
      </c>
      <c r="C81" s="12">
        <v>2000</v>
      </c>
      <c r="D81" s="13">
        <v>5199297.46</v>
      </c>
      <c r="E81" s="13">
        <v>4718222.44</v>
      </c>
      <c r="F81" s="14">
        <f t="shared" si="2"/>
        <v>10.19610724415103</v>
      </c>
    </row>
    <row r="82" spans="1:6" ht="20.25" customHeight="1">
      <c r="A82" s="10" t="s">
        <v>807</v>
      </c>
      <c r="B82" s="11" t="s">
        <v>788</v>
      </c>
      <c r="C82" s="12">
        <v>2008</v>
      </c>
      <c r="D82" s="13">
        <v>0</v>
      </c>
      <c r="E82" s="13">
        <v>0</v>
      </c>
      <c r="F82" s="21">
        <v>0</v>
      </c>
    </row>
    <row r="83" spans="1:6" ht="20.25" customHeight="1">
      <c r="A83" s="10" t="s">
        <v>180</v>
      </c>
      <c r="B83" s="11" t="s">
        <v>569</v>
      </c>
      <c r="C83" s="12">
        <v>1998</v>
      </c>
      <c r="D83" s="13">
        <v>18464844.7</v>
      </c>
      <c r="E83" s="13">
        <v>18343564.59</v>
      </c>
      <c r="F83" s="14">
        <f t="shared" si="2"/>
        <v>0.6611589007412185</v>
      </c>
    </row>
    <row r="84" spans="1:6" ht="20.25" customHeight="1">
      <c r="A84" s="10" t="s">
        <v>808</v>
      </c>
      <c r="B84" s="11" t="s">
        <v>785</v>
      </c>
      <c r="C84" s="12">
        <v>2008</v>
      </c>
      <c r="D84" s="13">
        <v>0</v>
      </c>
      <c r="E84" s="13">
        <v>0</v>
      </c>
      <c r="F84" s="21">
        <v>0</v>
      </c>
    </row>
    <row r="85" spans="1:6" ht="20.25" customHeight="1">
      <c r="A85" s="10" t="s">
        <v>181</v>
      </c>
      <c r="B85" s="11" t="s">
        <v>469</v>
      </c>
      <c r="C85" s="12">
        <v>2001</v>
      </c>
      <c r="D85" s="13">
        <v>2994336.25</v>
      </c>
      <c r="E85" s="13">
        <v>2397659.89</v>
      </c>
      <c r="F85" s="14">
        <f>SUM(D85-E85)/E85*100</f>
        <v>24.885779775879715</v>
      </c>
    </row>
    <row r="86" spans="1:6" ht="20.25" customHeight="1">
      <c r="A86" s="10" t="s">
        <v>231</v>
      </c>
      <c r="B86" s="11" t="s">
        <v>470</v>
      </c>
      <c r="C86" s="12">
        <v>2002</v>
      </c>
      <c r="D86" s="13">
        <v>244228.38</v>
      </c>
      <c r="E86" s="13">
        <v>239805.4</v>
      </c>
      <c r="F86" s="14">
        <f>SUM(D86-E86)/E86*100</f>
        <v>1.844403837444866</v>
      </c>
    </row>
    <row r="87" spans="1:6" ht="20.25" customHeight="1">
      <c r="A87" s="10" t="s">
        <v>250</v>
      </c>
      <c r="B87" s="11" t="s">
        <v>981</v>
      </c>
      <c r="C87" s="12">
        <v>2004</v>
      </c>
      <c r="D87" s="13">
        <v>0</v>
      </c>
      <c r="E87" s="13">
        <v>16205.88</v>
      </c>
      <c r="F87" s="108" t="s">
        <v>1007</v>
      </c>
    </row>
    <row r="88" spans="1:6" ht="20.25" customHeight="1">
      <c r="A88" s="10" t="s">
        <v>876</v>
      </c>
      <c r="B88" s="11" t="s">
        <v>877</v>
      </c>
      <c r="C88" s="12">
        <v>2010</v>
      </c>
      <c r="D88" s="13">
        <v>0</v>
      </c>
      <c r="E88" s="13">
        <v>0</v>
      </c>
      <c r="F88" s="21">
        <v>0</v>
      </c>
    </row>
    <row r="89" spans="1:6" ht="20.25" customHeight="1">
      <c r="A89" s="10" t="s">
        <v>254</v>
      </c>
      <c r="B89" s="11" t="s">
        <v>471</v>
      </c>
      <c r="C89" s="12">
        <v>2006</v>
      </c>
      <c r="D89" s="13">
        <v>20045600.24</v>
      </c>
      <c r="E89" s="13">
        <v>0</v>
      </c>
      <c r="F89" s="108" t="s">
        <v>1008</v>
      </c>
    </row>
    <row r="90" spans="1:6" ht="20.25" customHeight="1">
      <c r="A90" s="10" t="s">
        <v>182</v>
      </c>
      <c r="B90" s="11" t="s">
        <v>472</v>
      </c>
      <c r="C90" s="12">
        <v>2001</v>
      </c>
      <c r="D90" s="13">
        <v>3276863.52</v>
      </c>
      <c r="E90" s="13">
        <v>3295846.91</v>
      </c>
      <c r="F90" s="14">
        <f aca="true" t="shared" si="3" ref="F90:F102">SUM(D90-E90)/E90*100</f>
        <v>-0.5759791191272331</v>
      </c>
    </row>
    <row r="91" spans="1:6" ht="20.25" customHeight="1">
      <c r="A91" s="10" t="s">
        <v>183</v>
      </c>
      <c r="B91" s="11" t="s">
        <v>473</v>
      </c>
      <c r="C91" s="12">
        <v>2000</v>
      </c>
      <c r="D91" s="13">
        <v>6125276.58</v>
      </c>
      <c r="E91" s="13">
        <v>6754950.78</v>
      </c>
      <c r="F91" s="14">
        <f t="shared" si="3"/>
        <v>-9.3216696983838</v>
      </c>
    </row>
    <row r="92" spans="1:6" ht="20.25" customHeight="1">
      <c r="A92" s="10" t="s">
        <v>235</v>
      </c>
      <c r="B92" s="11" t="s">
        <v>474</v>
      </c>
      <c r="C92" s="12">
        <v>2002</v>
      </c>
      <c r="D92" s="13">
        <v>1288971.17</v>
      </c>
      <c r="E92" s="13">
        <v>1413964.02</v>
      </c>
      <c r="F92" s="14">
        <f t="shared" si="3"/>
        <v>-8.839889009339862</v>
      </c>
    </row>
    <row r="93" spans="1:6" ht="20.25" customHeight="1">
      <c r="A93" s="10" t="s">
        <v>184</v>
      </c>
      <c r="B93" s="11" t="s">
        <v>765</v>
      </c>
      <c r="C93" s="12">
        <v>2000</v>
      </c>
      <c r="D93" s="13">
        <v>2687344.96</v>
      </c>
      <c r="E93" s="13">
        <v>2602700.24</v>
      </c>
      <c r="F93" s="14">
        <f t="shared" si="3"/>
        <v>3.252188580887046</v>
      </c>
    </row>
    <row r="94" spans="1:6" ht="20.25" customHeight="1">
      <c r="A94" s="10" t="s">
        <v>185</v>
      </c>
      <c r="B94" s="11" t="s">
        <v>475</v>
      </c>
      <c r="C94" s="12">
        <v>1994</v>
      </c>
      <c r="D94" s="13">
        <v>1095958.73</v>
      </c>
      <c r="E94" s="13">
        <v>1077316.49</v>
      </c>
      <c r="F94" s="14">
        <f t="shared" si="3"/>
        <v>1.7304329946717878</v>
      </c>
    </row>
    <row r="95" spans="1:6" ht="20.25" customHeight="1">
      <c r="A95" s="10" t="s">
        <v>849</v>
      </c>
      <c r="B95" s="11" t="s">
        <v>850</v>
      </c>
      <c r="C95" s="12">
        <v>2009</v>
      </c>
      <c r="D95" s="13">
        <v>14571.92</v>
      </c>
      <c r="E95" s="13">
        <v>92158.13</v>
      </c>
      <c r="F95" s="14">
        <f t="shared" si="3"/>
        <v>-84.18813402572296</v>
      </c>
    </row>
    <row r="96" spans="1:6" ht="20.25" customHeight="1">
      <c r="A96" s="10" t="s">
        <v>743</v>
      </c>
      <c r="B96" s="11" t="s">
        <v>744</v>
      </c>
      <c r="C96" s="12">
        <v>2007</v>
      </c>
      <c r="D96" s="13">
        <v>0</v>
      </c>
      <c r="E96" s="13">
        <v>0</v>
      </c>
      <c r="F96" s="21">
        <v>0</v>
      </c>
    </row>
    <row r="97" spans="1:6" ht="20.25" customHeight="1">
      <c r="A97" s="10" t="s">
        <v>232</v>
      </c>
      <c r="B97" s="11" t="s">
        <v>476</v>
      </c>
      <c r="C97" s="12">
        <v>2002</v>
      </c>
      <c r="D97" s="13">
        <v>1019759.95</v>
      </c>
      <c r="E97" s="13">
        <v>954623.97</v>
      </c>
      <c r="F97" s="14">
        <f t="shared" si="3"/>
        <v>6.823208095225179</v>
      </c>
    </row>
    <row r="98" spans="1:6" ht="20.25" customHeight="1">
      <c r="A98" s="10" t="s">
        <v>186</v>
      </c>
      <c r="B98" s="11" t="s">
        <v>477</v>
      </c>
      <c r="C98" s="12">
        <v>1999</v>
      </c>
      <c r="D98" s="13">
        <v>2146626.29</v>
      </c>
      <c r="E98" s="13">
        <v>2002531.05</v>
      </c>
      <c r="F98" s="14">
        <f t="shared" si="3"/>
        <v>7.195655717797733</v>
      </c>
    </row>
    <row r="99" spans="1:6" ht="20.25" customHeight="1">
      <c r="A99" s="10" t="s">
        <v>187</v>
      </c>
      <c r="B99" s="11" t="s">
        <v>478</v>
      </c>
      <c r="C99" s="12">
        <v>1989</v>
      </c>
      <c r="D99" s="13">
        <v>1314763.23</v>
      </c>
      <c r="E99" s="13">
        <v>958218.26</v>
      </c>
      <c r="F99" s="14">
        <f t="shared" si="3"/>
        <v>37.209160468304994</v>
      </c>
    </row>
    <row r="100" spans="1:6" ht="20.25" customHeight="1">
      <c r="A100" s="10" t="s">
        <v>188</v>
      </c>
      <c r="B100" s="11" t="s">
        <v>813</v>
      </c>
      <c r="C100" s="12">
        <v>2000</v>
      </c>
      <c r="D100" s="13">
        <v>1295282.14</v>
      </c>
      <c r="E100" s="13">
        <v>1227608.27</v>
      </c>
      <c r="F100" s="14">
        <f t="shared" si="3"/>
        <v>5.512659995358281</v>
      </c>
    </row>
    <row r="101" spans="1:6" ht="20.25" customHeight="1">
      <c r="A101" s="10" t="s">
        <v>189</v>
      </c>
      <c r="B101" s="11" t="s">
        <v>553</v>
      </c>
      <c r="C101" s="12">
        <v>2000</v>
      </c>
      <c r="D101" s="13">
        <v>13597519.47</v>
      </c>
      <c r="E101" s="13">
        <v>16382323.72</v>
      </c>
      <c r="F101" s="14">
        <f t="shared" si="3"/>
        <v>-16.99883543749189</v>
      </c>
    </row>
    <row r="102" spans="1:6" ht="20.25" customHeight="1">
      <c r="A102" s="10" t="s">
        <v>190</v>
      </c>
      <c r="B102" s="11" t="s">
        <v>479</v>
      </c>
      <c r="C102" s="12">
        <v>2000</v>
      </c>
      <c r="D102" s="13">
        <v>249329.19</v>
      </c>
      <c r="E102" s="13">
        <v>340571.09</v>
      </c>
      <c r="F102" s="14">
        <f t="shared" si="3"/>
        <v>-26.790852975806022</v>
      </c>
    </row>
    <row r="103" spans="1:6" ht="20.25" customHeight="1">
      <c r="A103" s="10" t="s">
        <v>878</v>
      </c>
      <c r="B103" s="11" t="s">
        <v>879</v>
      </c>
      <c r="C103" s="12">
        <v>2010</v>
      </c>
      <c r="D103" s="13">
        <v>0</v>
      </c>
      <c r="E103" s="13">
        <v>0</v>
      </c>
      <c r="F103" s="21">
        <v>0</v>
      </c>
    </row>
    <row r="104" spans="1:6" ht="20.25" customHeight="1">
      <c r="A104" s="10" t="s">
        <v>191</v>
      </c>
      <c r="B104" s="11" t="s">
        <v>714</v>
      </c>
      <c r="C104" s="12">
        <v>1998</v>
      </c>
      <c r="D104" s="13">
        <v>17737831.08</v>
      </c>
      <c r="E104" s="13">
        <v>17129206.27</v>
      </c>
      <c r="F104" s="14">
        <f aca="true" t="shared" si="4" ref="F104:F120">SUM(D104-E104)/E104*100</f>
        <v>3.553140760911619</v>
      </c>
    </row>
    <row r="105" spans="1:6" ht="20.25" customHeight="1">
      <c r="A105" s="10" t="s">
        <v>192</v>
      </c>
      <c r="B105" s="11" t="s">
        <v>713</v>
      </c>
      <c r="C105" s="12">
        <v>1994</v>
      </c>
      <c r="D105" s="13">
        <v>65306783.15</v>
      </c>
      <c r="E105" s="13">
        <v>61910232.22</v>
      </c>
      <c r="F105" s="14">
        <f t="shared" si="4"/>
        <v>5.486251316147946</v>
      </c>
    </row>
    <row r="106" spans="1:6" ht="20.25" customHeight="1">
      <c r="A106" s="10" t="s">
        <v>193</v>
      </c>
      <c r="B106" s="11" t="s">
        <v>712</v>
      </c>
      <c r="C106" s="12">
        <v>1996</v>
      </c>
      <c r="D106" s="13">
        <v>13792945</v>
      </c>
      <c r="E106" s="13">
        <v>13945971.23</v>
      </c>
      <c r="F106" s="14">
        <f t="shared" si="4"/>
        <v>-1.097279117217858</v>
      </c>
    </row>
    <row r="107" spans="1:6" ht="20.25" customHeight="1">
      <c r="A107" s="10" t="s">
        <v>194</v>
      </c>
      <c r="B107" s="11" t="s">
        <v>82</v>
      </c>
      <c r="C107" s="12">
        <v>1997</v>
      </c>
      <c r="D107" s="13">
        <v>1115501.61</v>
      </c>
      <c r="E107" s="13">
        <v>1105180.33</v>
      </c>
      <c r="F107" s="14">
        <f t="shared" si="4"/>
        <v>0.9339000812654733</v>
      </c>
    </row>
    <row r="108" spans="1:6" ht="20.25" customHeight="1">
      <c r="A108" s="10" t="s">
        <v>195</v>
      </c>
      <c r="B108" s="11" t="s">
        <v>554</v>
      </c>
      <c r="C108" s="12">
        <v>1998</v>
      </c>
      <c r="D108" s="13">
        <v>4284803.84</v>
      </c>
      <c r="E108" s="13">
        <v>4049331.64</v>
      </c>
      <c r="F108" s="14">
        <f t="shared" si="4"/>
        <v>5.815088042529402</v>
      </c>
    </row>
    <row r="109" spans="1:6" ht="20.25" customHeight="1">
      <c r="A109" s="10" t="s">
        <v>196</v>
      </c>
      <c r="B109" s="11" t="s">
        <v>555</v>
      </c>
      <c r="C109" s="12">
        <v>2000</v>
      </c>
      <c r="D109" s="13">
        <v>5895427.85</v>
      </c>
      <c r="E109" s="13">
        <v>5599931.56</v>
      </c>
      <c r="F109" s="14">
        <f t="shared" si="4"/>
        <v>5.276783954123897</v>
      </c>
    </row>
    <row r="110" spans="1:6" ht="20.25" customHeight="1">
      <c r="A110" s="10" t="s">
        <v>851</v>
      </c>
      <c r="B110" s="11" t="s">
        <v>852</v>
      </c>
      <c r="C110" s="12">
        <v>2009</v>
      </c>
      <c r="D110" s="13">
        <v>0</v>
      </c>
      <c r="E110" s="13">
        <v>19854.65</v>
      </c>
      <c r="F110" s="108" t="s">
        <v>1007</v>
      </c>
    </row>
    <row r="111" spans="1:6" ht="20.25" customHeight="1">
      <c r="A111" s="10" t="s">
        <v>197</v>
      </c>
      <c r="B111" s="11" t="s">
        <v>480</v>
      </c>
      <c r="C111" s="12">
        <v>2000</v>
      </c>
      <c r="D111" s="13">
        <v>6532511.54</v>
      </c>
      <c r="E111" s="13">
        <v>6137482.63</v>
      </c>
      <c r="F111" s="14">
        <f t="shared" si="4"/>
        <v>6.436334468289977</v>
      </c>
    </row>
    <row r="112" spans="1:6" ht="20.25" customHeight="1">
      <c r="A112" s="10" t="s">
        <v>809</v>
      </c>
      <c r="B112" s="11" t="s">
        <v>786</v>
      </c>
      <c r="C112" s="12">
        <v>2008</v>
      </c>
      <c r="D112" s="13">
        <v>0</v>
      </c>
      <c r="E112" s="13">
        <v>1582349.31</v>
      </c>
      <c r="F112" s="108" t="s">
        <v>1007</v>
      </c>
    </row>
    <row r="113" spans="1:6" ht="20.25" customHeight="1">
      <c r="A113" s="10" t="s">
        <v>198</v>
      </c>
      <c r="B113" s="11" t="s">
        <v>481</v>
      </c>
      <c r="C113" s="12">
        <v>2000</v>
      </c>
      <c r="D113" s="13">
        <v>1494622.71</v>
      </c>
      <c r="E113" s="13">
        <v>1253399.17</v>
      </c>
      <c r="F113" s="14">
        <f t="shared" si="4"/>
        <v>19.24554808824391</v>
      </c>
    </row>
    <row r="114" spans="1:6" ht="20.25" customHeight="1">
      <c r="A114" s="10" t="s">
        <v>745</v>
      </c>
      <c r="B114" s="11" t="s">
        <v>770</v>
      </c>
      <c r="C114" s="12">
        <v>2007</v>
      </c>
      <c r="D114" s="13">
        <v>0</v>
      </c>
      <c r="E114" s="13">
        <v>0</v>
      </c>
      <c r="F114" s="21">
        <v>0</v>
      </c>
    </row>
    <row r="115" spans="1:6" ht="20.25" customHeight="1">
      <c r="A115" s="10" t="s">
        <v>199</v>
      </c>
      <c r="B115" s="11" t="s">
        <v>482</v>
      </c>
      <c r="C115" s="12">
        <v>2000</v>
      </c>
      <c r="D115" s="13">
        <v>460259.04</v>
      </c>
      <c r="E115" s="13">
        <v>398141.3</v>
      </c>
      <c r="F115" s="14">
        <f t="shared" si="4"/>
        <v>15.601933283485032</v>
      </c>
    </row>
    <row r="116" spans="1:6" ht="20.25" customHeight="1">
      <c r="A116" s="10" t="s">
        <v>200</v>
      </c>
      <c r="B116" s="11" t="s">
        <v>483</v>
      </c>
      <c r="C116" s="12">
        <v>2000</v>
      </c>
      <c r="D116" s="13">
        <v>562767.79</v>
      </c>
      <c r="E116" s="13">
        <v>625854.66</v>
      </c>
      <c r="F116" s="14">
        <f t="shared" si="4"/>
        <v>-10.08011508614476</v>
      </c>
    </row>
    <row r="117" spans="1:6" ht="20.25" customHeight="1">
      <c r="A117" s="10" t="s">
        <v>201</v>
      </c>
      <c r="B117" s="11" t="s">
        <v>484</v>
      </c>
      <c r="C117" s="12">
        <v>2000</v>
      </c>
      <c r="D117" s="13">
        <v>10212902.81</v>
      </c>
      <c r="E117" s="13">
        <v>10042458.57</v>
      </c>
      <c r="F117" s="14">
        <f t="shared" si="4"/>
        <v>1.6972361778934402</v>
      </c>
    </row>
    <row r="118" spans="1:6" ht="20.25" customHeight="1">
      <c r="A118" s="10" t="s">
        <v>202</v>
      </c>
      <c r="B118" s="11" t="s">
        <v>485</v>
      </c>
      <c r="C118" s="12">
        <v>2000</v>
      </c>
      <c r="D118" s="13">
        <v>2088801.17</v>
      </c>
      <c r="E118" s="13">
        <v>2510786.46</v>
      </c>
      <c r="F118" s="14">
        <f t="shared" si="4"/>
        <v>-16.806896831839698</v>
      </c>
    </row>
    <row r="119" spans="1:6" ht="20.25" customHeight="1">
      <c r="A119" s="10" t="s">
        <v>746</v>
      </c>
      <c r="B119" s="11" t="s">
        <v>747</v>
      </c>
      <c r="C119" s="12">
        <v>2007</v>
      </c>
      <c r="D119" s="13">
        <v>0</v>
      </c>
      <c r="E119" s="13">
        <v>283128.03</v>
      </c>
      <c r="F119" s="108" t="s">
        <v>1007</v>
      </c>
    </row>
    <row r="120" spans="1:6" ht="20.25" customHeight="1">
      <c r="A120" s="10" t="s">
        <v>203</v>
      </c>
      <c r="B120" s="11" t="s">
        <v>486</v>
      </c>
      <c r="C120" s="12">
        <v>1999</v>
      </c>
      <c r="D120" s="13">
        <v>2529243.85</v>
      </c>
      <c r="E120" s="13">
        <v>2980579.06</v>
      </c>
      <c r="F120" s="14">
        <f t="shared" si="4"/>
        <v>-15.142534417456451</v>
      </c>
    </row>
    <row r="121" spans="1:6" ht="20.25" customHeight="1">
      <c r="A121" s="10" t="s">
        <v>885</v>
      </c>
      <c r="B121" s="11" t="s">
        <v>886</v>
      </c>
      <c r="C121" s="12">
        <v>2010</v>
      </c>
      <c r="D121" s="13">
        <v>409097.63</v>
      </c>
      <c r="E121" s="13">
        <v>0</v>
      </c>
      <c r="F121" s="108" t="s">
        <v>1008</v>
      </c>
    </row>
    <row r="122" spans="1:6" ht="20.25" customHeight="1">
      <c r="A122" s="10" t="s">
        <v>253</v>
      </c>
      <c r="B122" s="11" t="s">
        <v>556</v>
      </c>
      <c r="C122" s="12">
        <v>2006</v>
      </c>
      <c r="D122" s="13">
        <v>768835.09</v>
      </c>
      <c r="E122" s="13">
        <v>782881.8</v>
      </c>
      <c r="F122" s="14">
        <f aca="true" t="shared" si="5" ref="F122:F144">SUM(D122-E122)/E122*100</f>
        <v>-1.7942312619861744</v>
      </c>
    </row>
    <row r="123" spans="1:6" ht="20.25" customHeight="1">
      <c r="A123" s="10" t="s">
        <v>204</v>
      </c>
      <c r="B123" s="11" t="s">
        <v>487</v>
      </c>
      <c r="C123" s="12">
        <v>1992</v>
      </c>
      <c r="D123" s="13">
        <v>2516410</v>
      </c>
      <c r="E123" s="13">
        <v>2686296.31</v>
      </c>
      <c r="F123" s="14">
        <f t="shared" si="5"/>
        <v>-6.324183574521608</v>
      </c>
    </row>
    <row r="124" spans="1:6" ht="20.25" customHeight="1">
      <c r="A124" s="10" t="s">
        <v>205</v>
      </c>
      <c r="B124" s="11" t="s">
        <v>488</v>
      </c>
      <c r="C124" s="12">
        <v>2000</v>
      </c>
      <c r="D124" s="13">
        <v>14256062.7</v>
      </c>
      <c r="E124" s="13">
        <v>15161436.17</v>
      </c>
      <c r="F124" s="14">
        <f t="shared" si="5"/>
        <v>-5.9715548042306645</v>
      </c>
    </row>
    <row r="125" spans="1:6" ht="20.25" customHeight="1">
      <c r="A125" s="10" t="s">
        <v>206</v>
      </c>
      <c r="B125" s="11" t="s">
        <v>489</v>
      </c>
      <c r="C125" s="12">
        <v>2001</v>
      </c>
      <c r="D125" s="13">
        <v>13860718.77</v>
      </c>
      <c r="E125" s="13">
        <v>12128879.44</v>
      </c>
      <c r="F125" s="14">
        <f t="shared" si="5"/>
        <v>14.278642462951218</v>
      </c>
    </row>
    <row r="126" spans="1:6" ht="20.25" customHeight="1">
      <c r="A126" s="10" t="s">
        <v>207</v>
      </c>
      <c r="B126" s="11" t="s">
        <v>490</v>
      </c>
      <c r="C126" s="12">
        <v>1996</v>
      </c>
      <c r="D126" s="13">
        <v>1102253.76</v>
      </c>
      <c r="E126" s="13">
        <v>1008996.79</v>
      </c>
      <c r="F126" s="14">
        <f t="shared" si="5"/>
        <v>9.242543774594166</v>
      </c>
    </row>
    <row r="127" spans="1:6" ht="20.25" customHeight="1">
      <c r="A127" s="10" t="s">
        <v>208</v>
      </c>
      <c r="B127" s="11" t="s">
        <v>491</v>
      </c>
      <c r="C127" s="12">
        <v>1998</v>
      </c>
      <c r="D127" s="13">
        <v>2413805.56</v>
      </c>
      <c r="E127" s="13">
        <v>2535940.37</v>
      </c>
      <c r="F127" s="14">
        <f t="shared" si="5"/>
        <v>-4.816154647989616</v>
      </c>
    </row>
    <row r="128" spans="1:6" ht="20.25" customHeight="1">
      <c r="A128" s="10" t="s">
        <v>209</v>
      </c>
      <c r="B128" s="11" t="s">
        <v>492</v>
      </c>
      <c r="C128" s="12">
        <v>1992</v>
      </c>
      <c r="D128" s="13">
        <v>1142546.39</v>
      </c>
      <c r="E128" s="13">
        <v>952221.09</v>
      </c>
      <c r="F128" s="14">
        <f t="shared" si="5"/>
        <v>19.987511513738887</v>
      </c>
    </row>
    <row r="129" spans="1:6" ht="20.25" customHeight="1">
      <c r="A129" s="10" t="s">
        <v>210</v>
      </c>
      <c r="B129" s="11" t="s">
        <v>493</v>
      </c>
      <c r="C129" s="12">
        <v>2000</v>
      </c>
      <c r="D129" s="13">
        <v>1864306.91</v>
      </c>
      <c r="E129" s="13">
        <v>1889451.46</v>
      </c>
      <c r="F129" s="14">
        <f t="shared" si="5"/>
        <v>-1.3307857085675039</v>
      </c>
    </row>
    <row r="130" spans="1:6" ht="20.25" customHeight="1">
      <c r="A130" s="10" t="s">
        <v>211</v>
      </c>
      <c r="B130" s="11" t="s">
        <v>494</v>
      </c>
      <c r="C130" s="12">
        <v>2000</v>
      </c>
      <c r="D130" s="13">
        <v>4262487.75</v>
      </c>
      <c r="E130" s="13">
        <v>4469272.94</v>
      </c>
      <c r="F130" s="14">
        <f t="shared" si="5"/>
        <v>-4.626819457573795</v>
      </c>
    </row>
    <row r="131" spans="1:6" ht="20.25" customHeight="1">
      <c r="A131" s="10" t="s">
        <v>228</v>
      </c>
      <c r="B131" s="11" t="s">
        <v>495</v>
      </c>
      <c r="C131" s="12">
        <v>2002</v>
      </c>
      <c r="D131" s="13">
        <v>390347.24</v>
      </c>
      <c r="E131" s="13">
        <v>719308.19</v>
      </c>
      <c r="F131" s="14">
        <f t="shared" si="5"/>
        <v>-45.732963224011115</v>
      </c>
    </row>
    <row r="132" spans="1:6" ht="20.25" customHeight="1">
      <c r="A132" s="10" t="s">
        <v>212</v>
      </c>
      <c r="B132" s="11" t="s">
        <v>570</v>
      </c>
      <c r="C132" s="12">
        <v>1992</v>
      </c>
      <c r="D132" s="13">
        <v>598946.83</v>
      </c>
      <c r="E132" s="13">
        <v>495318.58</v>
      </c>
      <c r="F132" s="14">
        <f t="shared" si="5"/>
        <v>20.921534984615345</v>
      </c>
    </row>
    <row r="133" spans="1:6" ht="20.25" customHeight="1">
      <c r="A133" s="10" t="s">
        <v>213</v>
      </c>
      <c r="B133" s="11" t="s">
        <v>496</v>
      </c>
      <c r="C133" s="12">
        <v>2000</v>
      </c>
      <c r="D133" s="13">
        <v>1269105.02</v>
      </c>
      <c r="E133" s="13">
        <v>1677842.77</v>
      </c>
      <c r="F133" s="14">
        <f t="shared" si="5"/>
        <v>-24.36090897837823</v>
      </c>
    </row>
    <row r="134" spans="1:6" ht="20.25" customHeight="1">
      <c r="A134" s="10" t="s">
        <v>214</v>
      </c>
      <c r="B134" s="11" t="s">
        <v>557</v>
      </c>
      <c r="C134" s="12">
        <v>2000</v>
      </c>
      <c r="D134" s="13">
        <v>88320.7</v>
      </c>
      <c r="E134" s="13">
        <v>87783.4</v>
      </c>
      <c r="F134" s="14">
        <f t="shared" si="5"/>
        <v>0.6120747202774135</v>
      </c>
    </row>
    <row r="135" spans="1:6" ht="20.25" customHeight="1">
      <c r="A135" s="10" t="s">
        <v>748</v>
      </c>
      <c r="B135" s="11" t="s">
        <v>749</v>
      </c>
      <c r="C135" s="12">
        <v>2007</v>
      </c>
      <c r="D135" s="13">
        <v>79971.68</v>
      </c>
      <c r="E135" s="13">
        <v>196027.62</v>
      </c>
      <c r="F135" s="14">
        <f t="shared" si="5"/>
        <v>-59.20387137281982</v>
      </c>
    </row>
    <row r="136" spans="1:6" ht="20.25" customHeight="1">
      <c r="A136" s="10" t="s">
        <v>215</v>
      </c>
      <c r="B136" s="11" t="s">
        <v>497</v>
      </c>
      <c r="C136" s="12">
        <v>2000</v>
      </c>
      <c r="D136" s="13">
        <v>1066463.59</v>
      </c>
      <c r="E136" s="13">
        <v>1312564.28</v>
      </c>
      <c r="F136" s="14">
        <f t="shared" si="5"/>
        <v>-18.74961049526656</v>
      </c>
    </row>
    <row r="137" spans="1:6" ht="20.25" customHeight="1">
      <c r="A137" s="10" t="s">
        <v>216</v>
      </c>
      <c r="B137" s="11" t="s">
        <v>498</v>
      </c>
      <c r="C137" s="12">
        <v>1989</v>
      </c>
      <c r="D137" s="13">
        <v>1969474.78</v>
      </c>
      <c r="E137" s="13">
        <v>1911510.69</v>
      </c>
      <c r="F137" s="14">
        <f t="shared" si="5"/>
        <v>3.0323706952431477</v>
      </c>
    </row>
    <row r="138" spans="1:6" ht="20.25" customHeight="1">
      <c r="A138" s="10" t="s">
        <v>217</v>
      </c>
      <c r="B138" s="11" t="s">
        <v>499</v>
      </c>
      <c r="C138" s="12">
        <v>1996</v>
      </c>
      <c r="D138" s="13">
        <v>1848752.32</v>
      </c>
      <c r="E138" s="13">
        <v>1981567.58</v>
      </c>
      <c r="F138" s="14">
        <f t="shared" si="5"/>
        <v>-6.702534969814152</v>
      </c>
    </row>
    <row r="139" spans="1:6" ht="20.25" customHeight="1">
      <c r="A139" s="10" t="s">
        <v>218</v>
      </c>
      <c r="B139" s="11" t="s">
        <v>789</v>
      </c>
      <c r="C139" s="12">
        <v>2000</v>
      </c>
      <c r="D139" s="13">
        <v>3073626.45</v>
      </c>
      <c r="E139" s="13">
        <v>2686802.84</v>
      </c>
      <c r="F139" s="14">
        <f t="shared" si="5"/>
        <v>14.397171397957893</v>
      </c>
    </row>
    <row r="140" spans="1:6" ht="20.25" customHeight="1">
      <c r="A140" s="10" t="s">
        <v>219</v>
      </c>
      <c r="B140" s="11" t="s">
        <v>500</v>
      </c>
      <c r="C140" s="12">
        <v>1998</v>
      </c>
      <c r="D140" s="13">
        <v>650790.12</v>
      </c>
      <c r="E140" s="13">
        <v>722114.04</v>
      </c>
      <c r="F140" s="14">
        <f t="shared" si="5"/>
        <v>-9.877099190593224</v>
      </c>
    </row>
    <row r="141" spans="1:6" ht="20.25" customHeight="1">
      <c r="A141" s="10" t="s">
        <v>750</v>
      </c>
      <c r="B141" s="11" t="s">
        <v>817</v>
      </c>
      <c r="C141" s="12">
        <v>2007</v>
      </c>
      <c r="D141" s="13">
        <v>357351.11</v>
      </c>
      <c r="E141" s="13">
        <v>275381.44</v>
      </c>
      <c r="F141" s="14">
        <f t="shared" si="5"/>
        <v>29.76586584774921</v>
      </c>
    </row>
    <row r="142" spans="1:6" ht="20.25" customHeight="1">
      <c r="A142" s="10" t="s">
        <v>810</v>
      </c>
      <c r="B142" s="11" t="s">
        <v>783</v>
      </c>
      <c r="C142" s="12">
        <v>2008</v>
      </c>
      <c r="D142" s="13">
        <v>436424.02</v>
      </c>
      <c r="E142" s="13">
        <v>355951.9</v>
      </c>
      <c r="F142" s="14">
        <f t="shared" si="5"/>
        <v>22.607582653723718</v>
      </c>
    </row>
    <row r="143" spans="1:6" ht="20.25" customHeight="1">
      <c r="A143" s="10" t="s">
        <v>220</v>
      </c>
      <c r="B143" s="11" t="s">
        <v>982</v>
      </c>
      <c r="C143" s="12">
        <v>1996</v>
      </c>
      <c r="D143" s="13">
        <v>0</v>
      </c>
      <c r="E143" s="13">
        <v>70007.12</v>
      </c>
      <c r="F143" s="108" t="s">
        <v>1007</v>
      </c>
    </row>
    <row r="144" spans="1:6" ht="20.25" customHeight="1">
      <c r="A144" s="10" t="s">
        <v>221</v>
      </c>
      <c r="B144" s="11" t="s">
        <v>501</v>
      </c>
      <c r="C144" s="12">
        <v>2001</v>
      </c>
      <c r="D144" s="13">
        <v>722485.37</v>
      </c>
      <c r="E144" s="13">
        <v>878805.03</v>
      </c>
      <c r="F144" s="14">
        <f t="shared" si="5"/>
        <v>-17.787752079662088</v>
      </c>
    </row>
    <row r="145" spans="1:6" ht="20.25" customHeight="1">
      <c r="A145" s="10" t="s">
        <v>222</v>
      </c>
      <c r="B145" s="11" t="s">
        <v>502</v>
      </c>
      <c r="C145" s="12">
        <v>1999</v>
      </c>
      <c r="D145" s="13">
        <v>0</v>
      </c>
      <c r="E145" s="13">
        <v>0</v>
      </c>
      <c r="F145" s="21">
        <v>0</v>
      </c>
    </row>
    <row r="146" spans="1:6" ht="20.25" customHeight="1">
      <c r="A146" s="10" t="s">
        <v>887</v>
      </c>
      <c r="B146" s="11" t="s">
        <v>888</v>
      </c>
      <c r="C146" s="12">
        <v>2010</v>
      </c>
      <c r="D146" s="13">
        <v>0</v>
      </c>
      <c r="E146" s="13">
        <v>0</v>
      </c>
      <c r="F146" s="21">
        <v>0</v>
      </c>
    </row>
    <row r="147" spans="1:6" ht="20.25" customHeight="1">
      <c r="A147" s="10" t="s">
        <v>223</v>
      </c>
      <c r="B147" s="11" t="s">
        <v>558</v>
      </c>
      <c r="C147" s="12">
        <v>2001</v>
      </c>
      <c r="D147" s="13">
        <v>5726191.77</v>
      </c>
      <c r="E147" s="13">
        <v>6158093.78</v>
      </c>
      <c r="F147" s="14">
        <f aca="true" t="shared" si="6" ref="F147:F157">SUM(D147-E147)/E147*100</f>
        <v>-7.013566623533958</v>
      </c>
    </row>
    <row r="148" spans="1:6" ht="20.25" customHeight="1">
      <c r="A148" s="10" t="s">
        <v>224</v>
      </c>
      <c r="B148" s="11" t="s">
        <v>816</v>
      </c>
      <c r="C148" s="12">
        <v>2000</v>
      </c>
      <c r="D148" s="13">
        <v>4687649.66</v>
      </c>
      <c r="E148" s="13">
        <v>5013743.95</v>
      </c>
      <c r="F148" s="14">
        <f t="shared" si="6"/>
        <v>-6.504007648815015</v>
      </c>
    </row>
    <row r="149" spans="1:6" ht="20.25" customHeight="1">
      <c r="A149" s="10" t="s">
        <v>225</v>
      </c>
      <c r="B149" s="11" t="s">
        <v>766</v>
      </c>
      <c r="C149" s="12">
        <v>1998</v>
      </c>
      <c r="D149" s="13">
        <v>7420563.54</v>
      </c>
      <c r="E149" s="13">
        <v>7567516.01</v>
      </c>
      <c r="F149" s="14">
        <f t="shared" si="6"/>
        <v>-1.9418851549942044</v>
      </c>
    </row>
    <row r="150" spans="1:6" ht="20.25" customHeight="1">
      <c r="A150" s="10" t="s">
        <v>973</v>
      </c>
      <c r="B150" s="11" t="s">
        <v>751</v>
      </c>
      <c r="C150" s="12">
        <v>2007</v>
      </c>
      <c r="D150" s="13">
        <v>695944.95</v>
      </c>
      <c r="E150" s="13">
        <v>1396796.93</v>
      </c>
      <c r="F150" s="14">
        <f t="shared" si="6"/>
        <v>-50.17565294906541</v>
      </c>
    </row>
    <row r="151" spans="1:6" ht="20.25" customHeight="1">
      <c r="A151" s="10" t="s">
        <v>226</v>
      </c>
      <c r="B151" s="11" t="s">
        <v>503</v>
      </c>
      <c r="C151" s="12">
        <v>2001</v>
      </c>
      <c r="D151" s="13">
        <v>6316990.79</v>
      </c>
      <c r="E151" s="13">
        <v>6923387.76</v>
      </c>
      <c r="F151" s="14">
        <f t="shared" si="6"/>
        <v>-8.758674091655957</v>
      </c>
    </row>
    <row r="152" spans="1:6" ht="20.25" customHeight="1">
      <c r="A152" s="10" t="s">
        <v>227</v>
      </c>
      <c r="B152" s="11" t="s">
        <v>504</v>
      </c>
      <c r="C152" s="12">
        <v>2000</v>
      </c>
      <c r="D152" s="13">
        <v>2722876.59</v>
      </c>
      <c r="E152" s="13">
        <v>3097521.76</v>
      </c>
      <c r="F152" s="14">
        <f t="shared" si="6"/>
        <v>-12.094997195435358</v>
      </c>
    </row>
    <row r="153" spans="1:6" ht="20.25" customHeight="1">
      <c r="A153" s="10" t="s">
        <v>238</v>
      </c>
      <c r="B153" s="11" t="s">
        <v>505</v>
      </c>
      <c r="C153" s="12">
        <v>2002</v>
      </c>
      <c r="D153" s="13">
        <v>347906.72</v>
      </c>
      <c r="E153" s="13">
        <v>341416.34</v>
      </c>
      <c r="F153" s="14">
        <f t="shared" si="6"/>
        <v>1.9010162196689078</v>
      </c>
    </row>
    <row r="154" spans="1:6" ht="20.25" customHeight="1">
      <c r="A154" s="10" t="s">
        <v>129</v>
      </c>
      <c r="B154" s="11" t="s">
        <v>853</v>
      </c>
      <c r="C154" s="12">
        <v>2001</v>
      </c>
      <c r="D154" s="13">
        <v>573820.86</v>
      </c>
      <c r="E154" s="13">
        <v>627539.1</v>
      </c>
      <c r="F154" s="14">
        <f t="shared" si="6"/>
        <v>-8.560142308264137</v>
      </c>
    </row>
    <row r="155" spans="1:6" ht="20.25" customHeight="1">
      <c r="A155" s="10" t="s">
        <v>236</v>
      </c>
      <c r="B155" s="11" t="s">
        <v>506</v>
      </c>
      <c r="C155" s="12">
        <v>2002</v>
      </c>
      <c r="D155" s="13">
        <v>561538.24</v>
      </c>
      <c r="E155" s="13">
        <v>828111.79</v>
      </c>
      <c r="F155" s="14">
        <f t="shared" si="6"/>
        <v>-32.190527078475725</v>
      </c>
    </row>
    <row r="156" spans="1:6" ht="20.25" customHeight="1">
      <c r="A156" s="10" t="s">
        <v>241</v>
      </c>
      <c r="B156" s="11" t="s">
        <v>507</v>
      </c>
      <c r="C156" s="12">
        <v>2002</v>
      </c>
      <c r="D156" s="13">
        <v>2525917.42</v>
      </c>
      <c r="E156" s="13">
        <v>2454977.29</v>
      </c>
      <c r="F156" s="14">
        <f t="shared" si="6"/>
        <v>2.8896450606270125</v>
      </c>
    </row>
    <row r="157" spans="1:6" ht="20.25" customHeight="1">
      <c r="A157" s="10" t="s">
        <v>130</v>
      </c>
      <c r="B157" s="11" t="s">
        <v>508</v>
      </c>
      <c r="C157" s="12">
        <v>1994</v>
      </c>
      <c r="D157" s="13">
        <v>975530.85</v>
      </c>
      <c r="E157" s="13">
        <v>835651.89</v>
      </c>
      <c r="F157" s="14">
        <f t="shared" si="6"/>
        <v>16.738903085589858</v>
      </c>
    </row>
    <row r="158" spans="1:6" ht="20.25" customHeight="1">
      <c r="A158" s="10" t="s">
        <v>811</v>
      </c>
      <c r="B158" s="11" t="s">
        <v>784</v>
      </c>
      <c r="C158" s="12">
        <v>2008</v>
      </c>
      <c r="D158" s="13">
        <v>0</v>
      </c>
      <c r="E158" s="13">
        <v>0</v>
      </c>
      <c r="F158" s="21">
        <v>0</v>
      </c>
    </row>
    <row r="159" spans="1:6" ht="20.25" customHeight="1">
      <c r="A159" s="10" t="s">
        <v>131</v>
      </c>
      <c r="B159" s="11" t="s">
        <v>509</v>
      </c>
      <c r="C159" s="12">
        <v>2000</v>
      </c>
      <c r="D159" s="13">
        <v>1058977.73</v>
      </c>
      <c r="E159" s="13">
        <v>1129451.42</v>
      </c>
      <c r="F159" s="14">
        <f aca="true" t="shared" si="7" ref="F159:F175">SUM(D159-E159)/E159*100</f>
        <v>-6.239638885929237</v>
      </c>
    </row>
    <row r="160" spans="1:6" ht="20.25" customHeight="1">
      <c r="A160" s="10" t="s">
        <v>752</v>
      </c>
      <c r="B160" s="11" t="s">
        <v>771</v>
      </c>
      <c r="C160" s="12">
        <v>2007</v>
      </c>
      <c r="D160" s="13">
        <v>640884.96</v>
      </c>
      <c r="E160" s="13">
        <v>843202.7</v>
      </c>
      <c r="F160" s="14">
        <f t="shared" si="7"/>
        <v>-23.99396254305163</v>
      </c>
    </row>
    <row r="161" spans="1:6" ht="19.5" customHeight="1">
      <c r="A161" s="10" t="s">
        <v>132</v>
      </c>
      <c r="B161" s="11" t="s">
        <v>510</v>
      </c>
      <c r="C161" s="12">
        <v>1996</v>
      </c>
      <c r="D161" s="13">
        <v>4588942.98</v>
      </c>
      <c r="E161" s="13">
        <v>4958206.11</v>
      </c>
      <c r="F161" s="14">
        <f t="shared" si="7"/>
        <v>-7.447514722214723</v>
      </c>
    </row>
    <row r="162" spans="1:6" ht="19.5" customHeight="1">
      <c r="A162" s="10" t="s">
        <v>244</v>
      </c>
      <c r="B162" s="11" t="s">
        <v>815</v>
      </c>
      <c r="C162" s="12">
        <v>2003</v>
      </c>
      <c r="D162" s="13">
        <v>1751220.96</v>
      </c>
      <c r="E162" s="13">
        <v>856164</v>
      </c>
      <c r="F162" s="14">
        <f t="shared" si="7"/>
        <v>104.54269976312949</v>
      </c>
    </row>
    <row r="163" spans="1:6" ht="19.5" customHeight="1">
      <c r="A163" s="10" t="s">
        <v>133</v>
      </c>
      <c r="B163" s="11" t="s">
        <v>511</v>
      </c>
      <c r="C163" s="12">
        <v>2000</v>
      </c>
      <c r="D163" s="13">
        <v>617584.07</v>
      </c>
      <c r="E163" s="13">
        <v>730229.98</v>
      </c>
      <c r="F163" s="14">
        <f t="shared" si="7"/>
        <v>-15.426086724075617</v>
      </c>
    </row>
    <row r="164" spans="1:6" ht="19.5" customHeight="1">
      <c r="A164" s="10" t="s">
        <v>134</v>
      </c>
      <c r="B164" s="11" t="s">
        <v>754</v>
      </c>
      <c r="C164" s="12">
        <v>1995</v>
      </c>
      <c r="D164" s="13">
        <v>163253.74</v>
      </c>
      <c r="E164" s="13">
        <v>172929.17</v>
      </c>
      <c r="F164" s="14">
        <f t="shared" si="7"/>
        <v>-5.5950248301082</v>
      </c>
    </row>
    <row r="165" spans="1:6" ht="19.5" customHeight="1">
      <c r="A165" s="10" t="s">
        <v>135</v>
      </c>
      <c r="B165" s="11" t="s">
        <v>755</v>
      </c>
      <c r="C165" s="12">
        <v>2000</v>
      </c>
      <c r="D165" s="13">
        <v>2203962.6</v>
      </c>
      <c r="E165" s="13">
        <v>2786762.5</v>
      </c>
      <c r="F165" s="14">
        <f t="shared" si="7"/>
        <v>-20.913152807244963</v>
      </c>
    </row>
    <row r="166" spans="1:6" ht="19.5" customHeight="1">
      <c r="A166" s="10" t="s">
        <v>237</v>
      </c>
      <c r="B166" s="11" t="s">
        <v>512</v>
      </c>
      <c r="C166" s="12">
        <v>2002</v>
      </c>
      <c r="D166" s="13">
        <v>61969.88</v>
      </c>
      <c r="E166" s="13">
        <v>61131.89</v>
      </c>
      <c r="F166" s="14">
        <f t="shared" si="7"/>
        <v>1.3707902700210937</v>
      </c>
    </row>
    <row r="167" spans="1:6" ht="19.5" customHeight="1">
      <c r="A167" s="10" t="s">
        <v>240</v>
      </c>
      <c r="B167" s="11" t="s">
        <v>513</v>
      </c>
      <c r="C167" s="12">
        <v>2002</v>
      </c>
      <c r="D167" s="13">
        <v>2239694.72</v>
      </c>
      <c r="E167" s="13">
        <v>2558741.06</v>
      </c>
      <c r="F167" s="14">
        <f t="shared" si="7"/>
        <v>-12.468879519993315</v>
      </c>
    </row>
    <row r="168" spans="1:6" ht="19.5" customHeight="1">
      <c r="A168" s="10" t="s">
        <v>242</v>
      </c>
      <c r="B168" s="11" t="s">
        <v>514</v>
      </c>
      <c r="C168" s="12">
        <v>2002</v>
      </c>
      <c r="D168" s="13">
        <v>2868575.27</v>
      </c>
      <c r="E168" s="13">
        <v>3546341.62</v>
      </c>
      <c r="F168" s="14">
        <f t="shared" si="7"/>
        <v>-19.1117050364708</v>
      </c>
    </row>
    <row r="169" spans="1:6" ht="19.5" customHeight="1">
      <c r="A169" s="10" t="s">
        <v>233</v>
      </c>
      <c r="B169" s="11" t="s">
        <v>515</v>
      </c>
      <c r="C169" s="12">
        <v>2002</v>
      </c>
      <c r="D169" s="13">
        <v>6247018.35</v>
      </c>
      <c r="E169" s="13">
        <v>7714013.98</v>
      </c>
      <c r="F169" s="14">
        <f t="shared" si="7"/>
        <v>-19.01727989868124</v>
      </c>
    </row>
    <row r="170" spans="1:6" ht="19.5" customHeight="1">
      <c r="A170" s="10" t="s">
        <v>249</v>
      </c>
      <c r="B170" s="11" t="s">
        <v>516</v>
      </c>
      <c r="C170" s="12">
        <v>2004</v>
      </c>
      <c r="D170" s="13">
        <v>1310625.43</v>
      </c>
      <c r="E170" s="13">
        <v>1724552.08</v>
      </c>
      <c r="F170" s="14">
        <f t="shared" si="7"/>
        <v>-24.001980270726307</v>
      </c>
    </row>
    <row r="171" spans="1:6" ht="19.5" customHeight="1">
      <c r="A171" s="10" t="s">
        <v>136</v>
      </c>
      <c r="B171" s="11" t="s">
        <v>814</v>
      </c>
      <c r="C171" s="12">
        <v>1995</v>
      </c>
      <c r="D171" s="13">
        <v>377268.7</v>
      </c>
      <c r="E171" s="13">
        <v>475031.54</v>
      </c>
      <c r="F171" s="14">
        <f t="shared" si="7"/>
        <v>-20.580283995458483</v>
      </c>
    </row>
    <row r="172" spans="1:6" ht="19.5" customHeight="1">
      <c r="A172" s="10" t="s">
        <v>137</v>
      </c>
      <c r="B172" s="11" t="s">
        <v>517</v>
      </c>
      <c r="C172" s="12">
        <v>2000</v>
      </c>
      <c r="D172" s="13">
        <v>512418.76</v>
      </c>
      <c r="E172" s="13">
        <v>608325.03</v>
      </c>
      <c r="F172" s="14">
        <f t="shared" si="7"/>
        <v>-15.765629436618777</v>
      </c>
    </row>
    <row r="173" spans="1:6" ht="19.5" customHeight="1">
      <c r="A173" s="10" t="s">
        <v>138</v>
      </c>
      <c r="B173" s="11" t="s">
        <v>601</v>
      </c>
      <c r="C173" s="12">
        <v>2001</v>
      </c>
      <c r="D173" s="13">
        <v>538186.36</v>
      </c>
      <c r="E173" s="13">
        <v>618323.05</v>
      </c>
      <c r="F173" s="14">
        <f t="shared" si="7"/>
        <v>-12.960327129968721</v>
      </c>
    </row>
    <row r="174" spans="1:6" ht="19.5" customHeight="1">
      <c r="A174" s="10" t="s">
        <v>139</v>
      </c>
      <c r="B174" s="11" t="s">
        <v>760</v>
      </c>
      <c r="C174" s="12">
        <v>2000</v>
      </c>
      <c r="D174" s="13">
        <v>253681.11</v>
      </c>
      <c r="E174" s="13">
        <v>293442.95</v>
      </c>
      <c r="F174" s="14">
        <f t="shared" si="7"/>
        <v>-13.550109143872776</v>
      </c>
    </row>
    <row r="175" spans="1:6" ht="19.5" customHeight="1">
      <c r="A175" s="10" t="s">
        <v>889</v>
      </c>
      <c r="B175" s="11" t="s">
        <v>890</v>
      </c>
      <c r="C175" s="12">
        <v>2010</v>
      </c>
      <c r="D175" s="13">
        <v>973818.63</v>
      </c>
      <c r="E175" s="13">
        <v>1727880.56</v>
      </c>
      <c r="F175" s="14">
        <f t="shared" si="7"/>
        <v>-43.64085964367815</v>
      </c>
    </row>
    <row r="176" spans="1:6" ht="19.5" customHeight="1">
      <c r="A176" s="10" t="s">
        <v>140</v>
      </c>
      <c r="B176" s="11" t="s">
        <v>518</v>
      </c>
      <c r="C176" s="12">
        <v>2001</v>
      </c>
      <c r="D176" s="13">
        <v>1737459.95</v>
      </c>
      <c r="E176" s="13">
        <v>2225362.45</v>
      </c>
      <c r="F176" s="14">
        <f>SUM(D176-E176)/E176*100</f>
        <v>-21.924630749476346</v>
      </c>
    </row>
    <row r="177" spans="1:6" ht="19.5" customHeight="1">
      <c r="A177" s="10" t="s">
        <v>239</v>
      </c>
      <c r="B177" s="11" t="s">
        <v>519</v>
      </c>
      <c r="C177" s="12">
        <v>2002</v>
      </c>
      <c r="D177" s="13">
        <v>413482.72</v>
      </c>
      <c r="E177" s="13">
        <v>372856.83</v>
      </c>
      <c r="F177" s="14">
        <f>SUM(D177-E177)/E177*100</f>
        <v>10.895841709537667</v>
      </c>
    </row>
    <row r="178" spans="1:6" ht="19.5" customHeight="1">
      <c r="A178" s="10" t="s">
        <v>930</v>
      </c>
      <c r="B178" s="11" t="s">
        <v>918</v>
      </c>
      <c r="C178" s="12">
        <v>2011</v>
      </c>
      <c r="D178" s="13">
        <v>0</v>
      </c>
      <c r="E178" s="13">
        <v>0</v>
      </c>
      <c r="F178" s="26" t="s">
        <v>895</v>
      </c>
    </row>
    <row r="179" spans="1:6" ht="19.5" customHeight="1">
      <c r="A179" s="10" t="s">
        <v>252</v>
      </c>
      <c r="B179" s="11" t="s">
        <v>520</v>
      </c>
      <c r="C179" s="12">
        <v>2004</v>
      </c>
      <c r="D179" s="13">
        <v>568773.19</v>
      </c>
      <c r="E179" s="13">
        <v>549368.47</v>
      </c>
      <c r="F179" s="14">
        <f>SUM(D179-E179)/E179*100</f>
        <v>3.5321866942964477</v>
      </c>
    </row>
    <row r="180" spans="1:6" ht="19.5" customHeight="1">
      <c r="A180" s="10" t="s">
        <v>141</v>
      </c>
      <c r="B180" s="11" t="s">
        <v>521</v>
      </c>
      <c r="C180" s="12">
        <v>1999</v>
      </c>
      <c r="D180" s="13">
        <v>3140589.13</v>
      </c>
      <c r="E180" s="13">
        <v>3533358.12</v>
      </c>
      <c r="F180" s="14">
        <f>SUM(D180-E180)/E180*100</f>
        <v>-11.116025510598405</v>
      </c>
    </row>
    <row r="181" spans="1:6" ht="19.5" customHeight="1">
      <c r="A181" s="10" t="s">
        <v>142</v>
      </c>
      <c r="B181" s="11" t="s">
        <v>1003</v>
      </c>
      <c r="C181" s="12">
        <v>1994</v>
      </c>
      <c r="D181" s="13">
        <v>0</v>
      </c>
      <c r="E181" s="13">
        <v>257609.59</v>
      </c>
      <c r="F181" s="108" t="s">
        <v>1007</v>
      </c>
    </row>
    <row r="182" spans="1:6" ht="19.5" customHeight="1">
      <c r="A182" s="10" t="s">
        <v>143</v>
      </c>
      <c r="B182" s="11" t="s">
        <v>1004</v>
      </c>
      <c r="C182" s="12">
        <v>1993</v>
      </c>
      <c r="D182" s="13">
        <v>0</v>
      </c>
      <c r="E182" s="13">
        <v>0</v>
      </c>
      <c r="F182" s="21">
        <v>0</v>
      </c>
    </row>
    <row r="183" spans="1:6" ht="19.5" customHeight="1">
      <c r="A183" s="10" t="s">
        <v>753</v>
      </c>
      <c r="B183" s="11" t="s">
        <v>756</v>
      </c>
      <c r="C183" s="12">
        <v>2007</v>
      </c>
      <c r="D183" s="13">
        <v>191427.16</v>
      </c>
      <c r="E183" s="13">
        <v>671119.32</v>
      </c>
      <c r="F183" s="14">
        <f aca="true" t="shared" si="8" ref="F183:F192">SUM(D183-E183)/E183*100</f>
        <v>-71.47643432467417</v>
      </c>
    </row>
    <row r="184" spans="1:6" ht="19.5" customHeight="1">
      <c r="A184" s="10" t="s">
        <v>144</v>
      </c>
      <c r="B184" s="11" t="s">
        <v>767</v>
      </c>
      <c r="C184" s="12">
        <v>2000</v>
      </c>
      <c r="D184" s="13">
        <v>757339.94</v>
      </c>
      <c r="E184" s="13">
        <v>889508.24</v>
      </c>
      <c r="F184" s="14">
        <f t="shared" si="8"/>
        <v>-14.858580736700095</v>
      </c>
    </row>
    <row r="185" spans="1:6" ht="19.5" customHeight="1">
      <c r="A185" s="10" t="s">
        <v>812</v>
      </c>
      <c r="B185" s="11" t="s">
        <v>757</v>
      </c>
      <c r="C185" s="12">
        <v>2002</v>
      </c>
      <c r="D185" s="13">
        <v>1259137.7</v>
      </c>
      <c r="E185" s="13">
        <v>1643469.54</v>
      </c>
      <c r="F185" s="14">
        <f t="shared" si="8"/>
        <v>-23.385394778901716</v>
      </c>
    </row>
    <row r="186" spans="1:6" ht="19.5" customHeight="1">
      <c r="A186" s="10" t="s">
        <v>761</v>
      </c>
      <c r="B186" s="11" t="s">
        <v>762</v>
      </c>
      <c r="C186" s="12">
        <v>2007</v>
      </c>
      <c r="D186" s="13">
        <v>545540.23</v>
      </c>
      <c r="E186" s="13">
        <v>481884.12</v>
      </c>
      <c r="F186" s="14">
        <f t="shared" si="8"/>
        <v>13.209837668026909</v>
      </c>
    </row>
    <row r="187" spans="1:6" ht="19.5" customHeight="1">
      <c r="A187" s="10" t="s">
        <v>763</v>
      </c>
      <c r="B187" s="11" t="s">
        <v>764</v>
      </c>
      <c r="C187" s="12">
        <v>2007</v>
      </c>
      <c r="D187" s="13">
        <v>41233.35</v>
      </c>
      <c r="E187" s="13">
        <v>376036.17</v>
      </c>
      <c r="F187" s="14">
        <f t="shared" si="8"/>
        <v>-89.03473833381508</v>
      </c>
    </row>
    <row r="188" spans="1:6" ht="19.5" customHeight="1">
      <c r="A188" s="10" t="s">
        <v>248</v>
      </c>
      <c r="B188" s="11" t="s">
        <v>758</v>
      </c>
      <c r="C188" s="12">
        <v>2004</v>
      </c>
      <c r="D188" s="13">
        <v>1018378.6</v>
      </c>
      <c r="E188" s="13">
        <v>402768.83</v>
      </c>
      <c r="F188" s="14">
        <f t="shared" si="8"/>
        <v>152.8444418104549</v>
      </c>
    </row>
    <row r="189" spans="1:6" ht="20.25" customHeight="1">
      <c r="A189" s="10" t="s">
        <v>246</v>
      </c>
      <c r="B189" s="11" t="s">
        <v>522</v>
      </c>
      <c r="C189" s="12">
        <v>2003</v>
      </c>
      <c r="D189" s="13">
        <v>1693680.56</v>
      </c>
      <c r="E189" s="13">
        <v>1933946.05</v>
      </c>
      <c r="F189" s="14">
        <f t="shared" si="8"/>
        <v>-12.423588031320728</v>
      </c>
    </row>
    <row r="190" spans="1:6" ht="20.25" customHeight="1">
      <c r="A190" s="10" t="s">
        <v>145</v>
      </c>
      <c r="B190" s="11" t="s">
        <v>523</v>
      </c>
      <c r="C190" s="12">
        <v>1998</v>
      </c>
      <c r="D190" s="13">
        <v>368962.74</v>
      </c>
      <c r="E190" s="13">
        <v>371529.28</v>
      </c>
      <c r="F190" s="14">
        <f t="shared" si="8"/>
        <v>-0.6908042348640832</v>
      </c>
    </row>
    <row r="191" spans="1:6" ht="20.25" customHeight="1">
      <c r="A191" s="10" t="s">
        <v>599</v>
      </c>
      <c r="B191" s="11" t="s">
        <v>759</v>
      </c>
      <c r="C191" s="12">
        <v>2000</v>
      </c>
      <c r="D191" s="13">
        <v>1041546.14</v>
      </c>
      <c r="E191" s="13">
        <v>987253.16</v>
      </c>
      <c r="F191" s="14">
        <f t="shared" si="8"/>
        <v>5.499397945710296</v>
      </c>
    </row>
    <row r="192" spans="1:6" ht="20.25" customHeight="1">
      <c r="A192" s="10" t="s">
        <v>146</v>
      </c>
      <c r="B192" s="11" t="s">
        <v>524</v>
      </c>
      <c r="C192" s="12">
        <v>1994</v>
      </c>
      <c r="D192" s="15">
        <v>652981.19</v>
      </c>
      <c r="E192" s="15">
        <v>773267.65</v>
      </c>
      <c r="F192" s="14">
        <f t="shared" si="8"/>
        <v>-15.555604841350867</v>
      </c>
    </row>
    <row r="193" spans="1:6" ht="20.25" customHeight="1">
      <c r="A193" s="10"/>
      <c r="B193" s="16" t="s">
        <v>622</v>
      </c>
      <c r="C193" s="12"/>
      <c r="D193" s="18">
        <f>SUM(D30:D192)</f>
        <v>457007111.1500001</v>
      </c>
      <c r="E193" s="18">
        <f>SUM(E30:E192)</f>
        <v>453671989.7499998</v>
      </c>
      <c r="F193" s="14"/>
    </row>
    <row r="194" spans="1:6" ht="20.25" customHeight="1">
      <c r="A194" s="10"/>
      <c r="B194" s="16"/>
      <c r="C194" s="22"/>
      <c r="D194" s="18"/>
      <c r="E194" s="18"/>
      <c r="F194" s="28"/>
    </row>
    <row r="195" spans="1:6" ht="20.25" customHeight="1">
      <c r="A195" s="31" t="s">
        <v>804</v>
      </c>
      <c r="B195" s="11" t="s">
        <v>525</v>
      </c>
      <c r="C195" s="22">
        <v>1988</v>
      </c>
      <c r="D195" s="75">
        <v>1033263.16</v>
      </c>
      <c r="E195" s="75">
        <v>1177405.34</v>
      </c>
      <c r="F195" s="14">
        <f>SUM(D195-E195)/E195*100</f>
        <v>-12.242358268903388</v>
      </c>
    </row>
    <row r="196" spans="1:6" ht="20.25" customHeight="1">
      <c r="A196" s="10" t="s">
        <v>260</v>
      </c>
      <c r="B196" s="11" t="s">
        <v>781</v>
      </c>
      <c r="C196" s="22">
        <v>2000</v>
      </c>
      <c r="D196" s="38">
        <v>0</v>
      </c>
      <c r="E196" s="38">
        <v>0</v>
      </c>
      <c r="F196" s="21">
        <v>0</v>
      </c>
    </row>
    <row r="197" spans="1:6" ht="20.25" customHeight="1">
      <c r="A197" s="10"/>
      <c r="B197" s="30" t="s">
        <v>706</v>
      </c>
      <c r="C197" s="77"/>
      <c r="D197" s="44">
        <f>SUM(D195:D196)</f>
        <v>1033263.16</v>
      </c>
      <c r="E197" s="44">
        <f>SUM(E195:E196)</f>
        <v>1177405.34</v>
      </c>
      <c r="F197" s="28"/>
    </row>
    <row r="198" spans="1:6" ht="20.25" customHeight="1">
      <c r="A198" s="10"/>
      <c r="B198" s="30"/>
      <c r="C198" s="77"/>
      <c r="D198" s="13"/>
      <c r="E198" s="13"/>
      <c r="F198" s="28"/>
    </row>
    <row r="199" spans="1:6" ht="20.25" customHeight="1">
      <c r="A199" s="10" t="s">
        <v>892</v>
      </c>
      <c r="B199" s="11" t="s">
        <v>891</v>
      </c>
      <c r="C199" s="22">
        <v>2010</v>
      </c>
      <c r="D199" s="15">
        <v>0</v>
      </c>
      <c r="E199" s="15">
        <v>0</v>
      </c>
      <c r="F199" s="21">
        <v>0</v>
      </c>
    </row>
    <row r="200" spans="1:6" ht="20.25" customHeight="1">
      <c r="A200" s="10"/>
      <c r="B200" s="30" t="s">
        <v>893</v>
      </c>
      <c r="C200" s="17"/>
      <c r="D200" s="76">
        <f>SUM(D199:D199)</f>
        <v>0</v>
      </c>
      <c r="E200" s="76">
        <f>SUM(E199:E199)</f>
        <v>0</v>
      </c>
      <c r="F200" s="14"/>
    </row>
    <row r="201" spans="1:6" ht="20.25" customHeight="1">
      <c r="A201" s="10"/>
      <c r="B201" s="30"/>
      <c r="C201" s="17"/>
      <c r="D201" s="29"/>
      <c r="E201" s="29"/>
      <c r="F201" s="14"/>
    </row>
    <row r="202" spans="1:6" ht="20.25" customHeight="1">
      <c r="A202" s="10" t="s">
        <v>262</v>
      </c>
      <c r="B202" s="11" t="s">
        <v>526</v>
      </c>
      <c r="C202" s="12">
        <v>1985</v>
      </c>
      <c r="D202" s="13">
        <v>4956214.26</v>
      </c>
      <c r="E202" s="13">
        <v>4718315.65</v>
      </c>
      <c r="F202" s="14">
        <f>SUM(D202-E202)/E202*100</f>
        <v>5.042024053647182</v>
      </c>
    </row>
    <row r="203" spans="1:6" ht="20.25" customHeight="1">
      <c r="A203" s="10" t="s">
        <v>266</v>
      </c>
      <c r="B203" s="11" t="s">
        <v>955</v>
      </c>
      <c r="C203" s="12">
        <v>2006</v>
      </c>
      <c r="D203" s="13">
        <v>0</v>
      </c>
      <c r="E203" s="13">
        <v>63342.76</v>
      </c>
      <c r="F203" s="108" t="s">
        <v>1007</v>
      </c>
    </row>
    <row r="204" spans="1:6" ht="20.25" customHeight="1">
      <c r="A204" s="10" t="s">
        <v>263</v>
      </c>
      <c r="B204" s="11" t="s">
        <v>527</v>
      </c>
      <c r="C204" s="12">
        <v>2001</v>
      </c>
      <c r="D204" s="13">
        <v>11341.06</v>
      </c>
      <c r="E204" s="13">
        <v>56939.26</v>
      </c>
      <c r="F204" s="14">
        <f>SUM(D204-E204)/E204*100</f>
        <v>-80.08217879895173</v>
      </c>
    </row>
    <row r="205" spans="1:6" ht="20.25" customHeight="1">
      <c r="A205" s="10" t="s">
        <v>264</v>
      </c>
      <c r="B205" s="11" t="s">
        <v>954</v>
      </c>
      <c r="C205" s="12">
        <v>2000</v>
      </c>
      <c r="D205" s="13">
        <v>526806.22</v>
      </c>
      <c r="E205" s="13">
        <v>561729.86</v>
      </c>
      <c r="F205" s="14">
        <f>SUM(D205-E205)/E205*100</f>
        <v>-6.217159258722692</v>
      </c>
    </row>
    <row r="206" spans="1:6" ht="20.25" customHeight="1">
      <c r="A206" s="10" t="s">
        <v>265</v>
      </c>
      <c r="B206" s="11" t="s">
        <v>953</v>
      </c>
      <c r="C206" s="12">
        <v>2000</v>
      </c>
      <c r="D206" s="15">
        <v>94586.45</v>
      </c>
      <c r="E206" s="15">
        <v>117260.34</v>
      </c>
      <c r="F206" s="14">
        <f>SUM(D206-E206)/E206*100</f>
        <v>-19.336367266204412</v>
      </c>
    </row>
    <row r="207" spans="1:6" ht="20.25" customHeight="1">
      <c r="A207" s="10"/>
      <c r="B207" s="16" t="s">
        <v>623</v>
      </c>
      <c r="C207" s="12"/>
      <c r="D207" s="18">
        <f>SUM(D202:D206)</f>
        <v>5588947.989999999</v>
      </c>
      <c r="E207" s="18">
        <f>SUM(E202:E206)</f>
        <v>5517587.87</v>
      </c>
      <c r="F207" s="14"/>
    </row>
    <row r="208" spans="1:6" ht="20.25" customHeight="1">
      <c r="A208" s="10"/>
      <c r="B208" s="16"/>
      <c r="C208" s="12"/>
      <c r="D208" s="20"/>
      <c r="E208" s="20"/>
      <c r="F208" s="14"/>
    </row>
    <row r="209" spans="1:6" ht="20.25" customHeight="1">
      <c r="A209" s="10" t="s">
        <v>931</v>
      </c>
      <c r="B209" s="11" t="s">
        <v>914</v>
      </c>
      <c r="C209" s="22">
        <v>2011</v>
      </c>
      <c r="D209" s="51">
        <v>97321.06</v>
      </c>
      <c r="E209" s="51">
        <v>109572.15</v>
      </c>
      <c r="F209" s="14">
        <f>SUM(D209-E209)/E209*100</f>
        <v>-11.180842942298748</v>
      </c>
    </row>
    <row r="210" spans="1:6" ht="20.25" customHeight="1">
      <c r="A210" s="10"/>
      <c r="B210" s="30" t="s">
        <v>915</v>
      </c>
      <c r="C210" s="17"/>
      <c r="D210" s="76">
        <f>SUM(D209:D209)</f>
        <v>97321.06</v>
      </c>
      <c r="E210" s="76">
        <f>SUM(E209:E209)</f>
        <v>109572.15</v>
      </c>
      <c r="F210" s="14"/>
    </row>
    <row r="211" spans="1:6" ht="20.25" customHeight="1">
      <c r="A211" s="10"/>
      <c r="B211" s="16"/>
      <c r="C211" s="12"/>
      <c r="D211" s="20"/>
      <c r="E211" s="20"/>
      <c r="F211" s="14"/>
    </row>
    <row r="212" spans="1:6" ht="20.25" customHeight="1">
      <c r="A212" s="10" t="s">
        <v>279</v>
      </c>
      <c r="B212" s="11" t="s">
        <v>582</v>
      </c>
      <c r="C212" s="12">
        <v>2003</v>
      </c>
      <c r="D212" s="13">
        <v>490037.14</v>
      </c>
      <c r="E212" s="13">
        <v>674139.2</v>
      </c>
      <c r="F212" s="14">
        <f>SUM(D212-E212)/E212*100</f>
        <v>-27.309205576533742</v>
      </c>
    </row>
    <row r="213" spans="1:6" ht="20.25" customHeight="1">
      <c r="A213" s="10" t="s">
        <v>280</v>
      </c>
      <c r="B213" s="11" t="s">
        <v>956</v>
      </c>
      <c r="C213" s="12">
        <v>2005</v>
      </c>
      <c r="D213" s="13">
        <v>0</v>
      </c>
      <c r="E213" s="13">
        <v>116307.24</v>
      </c>
      <c r="F213" s="108" t="s">
        <v>1007</v>
      </c>
    </row>
    <row r="214" spans="1:6" ht="20.25" customHeight="1">
      <c r="A214" s="10"/>
      <c r="B214" s="11" t="s">
        <v>997</v>
      </c>
      <c r="C214" s="12">
        <v>2012</v>
      </c>
      <c r="D214" s="13">
        <v>0</v>
      </c>
      <c r="E214" s="13">
        <v>0</v>
      </c>
      <c r="F214" s="21">
        <v>0</v>
      </c>
    </row>
    <row r="215" spans="1:6" ht="20.25" customHeight="1">
      <c r="A215" s="10" t="s">
        <v>276</v>
      </c>
      <c r="B215" s="11" t="s">
        <v>559</v>
      </c>
      <c r="C215" s="12">
        <v>1992</v>
      </c>
      <c r="D215" s="13">
        <v>1130548.25</v>
      </c>
      <c r="E215" s="13">
        <v>1141498.66</v>
      </c>
      <c r="F215" s="14">
        <f>SUM(D215-E215)/E215*100</f>
        <v>-0.9593011699198943</v>
      </c>
    </row>
    <row r="216" spans="1:6" ht="20.25" customHeight="1">
      <c r="A216" s="10" t="s">
        <v>277</v>
      </c>
      <c r="B216" s="11" t="s">
        <v>528</v>
      </c>
      <c r="C216" s="12">
        <v>1990</v>
      </c>
      <c r="D216" s="13">
        <v>488771.51</v>
      </c>
      <c r="E216" s="13">
        <v>465728.9</v>
      </c>
      <c r="F216" s="14">
        <f>SUM(D216-E216)/E216*100</f>
        <v>4.947644434347962</v>
      </c>
    </row>
    <row r="217" spans="1:6" ht="20.25" customHeight="1">
      <c r="A217" s="10" t="s">
        <v>278</v>
      </c>
      <c r="B217" s="11" t="s">
        <v>529</v>
      </c>
      <c r="C217" s="22">
        <v>1994</v>
      </c>
      <c r="D217" s="15">
        <v>4530103.93</v>
      </c>
      <c r="E217" s="15">
        <v>4666452.71</v>
      </c>
      <c r="F217" s="14">
        <f>SUM(D217-E217)/E217*100</f>
        <v>-2.9218935339859096</v>
      </c>
    </row>
    <row r="218" spans="1:6" ht="20.25" customHeight="1">
      <c r="A218" s="10"/>
      <c r="B218" s="16" t="s">
        <v>624</v>
      </c>
      <c r="C218" s="12"/>
      <c r="D218" s="18">
        <f>SUM(D212:D217)</f>
        <v>6639460.83</v>
      </c>
      <c r="E218" s="18">
        <f>SUM(E212:E217)</f>
        <v>7064126.71</v>
      </c>
      <c r="F218" s="14"/>
    </row>
    <row r="219" spans="1:6" ht="20.25" customHeight="1">
      <c r="A219" s="10"/>
      <c r="B219" s="16"/>
      <c r="C219" s="12"/>
      <c r="D219" s="18"/>
      <c r="E219" s="18"/>
      <c r="F219" s="14"/>
    </row>
    <row r="220" spans="1:6" ht="20.25" customHeight="1">
      <c r="A220" s="10" t="s">
        <v>299</v>
      </c>
      <c r="B220" s="11" t="s">
        <v>530</v>
      </c>
      <c r="C220" s="12">
        <v>1996</v>
      </c>
      <c r="D220" s="13">
        <v>2150433.55</v>
      </c>
      <c r="E220" s="13">
        <v>1661161.57</v>
      </c>
      <c r="F220" s="14">
        <f>SUM(D220-E220)/E220*100</f>
        <v>29.453605768161356</v>
      </c>
    </row>
    <row r="221" spans="1:6" ht="20.25" customHeight="1">
      <c r="A221" s="10" t="s">
        <v>300</v>
      </c>
      <c r="B221" s="11" t="s">
        <v>531</v>
      </c>
      <c r="C221" s="12">
        <v>1997</v>
      </c>
      <c r="D221" s="13">
        <v>124209.42</v>
      </c>
      <c r="E221" s="13">
        <v>159132.96</v>
      </c>
      <c r="F221" s="14">
        <f>SUM(D221-E221)/E221*100</f>
        <v>-21.94613862521001</v>
      </c>
    </row>
    <row r="222" spans="1:6" ht="20.25" customHeight="1">
      <c r="A222" s="10" t="s">
        <v>301</v>
      </c>
      <c r="B222" s="11" t="s">
        <v>532</v>
      </c>
      <c r="C222" s="12">
        <v>2000</v>
      </c>
      <c r="D222" s="13">
        <v>24373.05</v>
      </c>
      <c r="E222" s="13">
        <v>23996.47</v>
      </c>
      <c r="F222" s="14">
        <f>SUM(D222-E222)/E222*100</f>
        <v>1.5693141532900383</v>
      </c>
    </row>
    <row r="223" spans="1:6" ht="20.25" customHeight="1">
      <c r="A223" s="10" t="s">
        <v>302</v>
      </c>
      <c r="B223" s="11" t="s">
        <v>957</v>
      </c>
      <c r="C223" s="12">
        <v>1999</v>
      </c>
      <c r="D223" s="13">
        <v>239407.36</v>
      </c>
      <c r="E223" s="13">
        <v>225404.32</v>
      </c>
      <c r="F223" s="14">
        <f>SUM(D223-E223)/E223*100</f>
        <v>6.212409771028336</v>
      </c>
    </row>
    <row r="224" spans="1:6" ht="20.25" customHeight="1">
      <c r="A224" s="10" t="s">
        <v>298</v>
      </c>
      <c r="B224" s="11" t="s">
        <v>583</v>
      </c>
      <c r="C224" s="12">
        <v>1983</v>
      </c>
      <c r="D224" s="15">
        <v>420701.58</v>
      </c>
      <c r="E224" s="15">
        <v>647796.18</v>
      </c>
      <c r="F224" s="14">
        <f>SUM(D224-E224)/E224*100</f>
        <v>-35.056489527307804</v>
      </c>
    </row>
    <row r="225" spans="1:6" ht="20.25" customHeight="1">
      <c r="A225" s="10"/>
      <c r="B225" s="16" t="s">
        <v>625</v>
      </c>
      <c r="C225" s="12"/>
      <c r="D225" s="18">
        <f>SUM(D220:D224)</f>
        <v>2959124.9599999995</v>
      </c>
      <c r="E225" s="18">
        <f>SUM(E220:E224)</f>
        <v>2717491.5</v>
      </c>
      <c r="F225" s="14"/>
    </row>
    <row r="226" spans="1:6" ht="20.25" customHeight="1">
      <c r="A226" s="10"/>
      <c r="B226" s="16"/>
      <c r="C226" s="12"/>
      <c r="D226" s="20"/>
      <c r="E226" s="20"/>
      <c r="F226" s="14"/>
    </row>
    <row r="227" spans="1:6" ht="20.25" customHeight="1">
      <c r="A227" s="10" t="s">
        <v>309</v>
      </c>
      <c r="B227" s="11" t="s">
        <v>533</v>
      </c>
      <c r="C227" s="12">
        <v>2005</v>
      </c>
      <c r="D227" s="15">
        <v>68680.1</v>
      </c>
      <c r="E227" s="15">
        <v>88039.99</v>
      </c>
      <c r="F227" s="14">
        <f>SUM(D227-E227)/E227*100</f>
        <v>-21.989882097896647</v>
      </c>
    </row>
    <row r="228" spans="1:6" ht="20.25" customHeight="1">
      <c r="A228" s="10"/>
      <c r="B228" s="16" t="s">
        <v>626</v>
      </c>
      <c r="C228" s="12"/>
      <c r="D228" s="18">
        <f>D227</f>
        <v>68680.1</v>
      </c>
      <c r="E228" s="18">
        <f>E227</f>
        <v>88039.99</v>
      </c>
      <c r="F228" s="14"/>
    </row>
    <row r="229" spans="1:6" ht="20.25" customHeight="1">
      <c r="A229" s="10"/>
      <c r="B229" s="16"/>
      <c r="C229" s="12"/>
      <c r="D229" s="20"/>
      <c r="E229" s="20"/>
      <c r="F229" s="14"/>
    </row>
    <row r="230" spans="1:6" ht="20.25" customHeight="1">
      <c r="A230" s="10" t="s">
        <v>330</v>
      </c>
      <c r="B230" s="11" t="s">
        <v>602</v>
      </c>
      <c r="C230" s="12">
        <v>1991</v>
      </c>
      <c r="D230" s="13">
        <v>1459513.49</v>
      </c>
      <c r="E230" s="13">
        <v>1357476.26</v>
      </c>
      <c r="F230" s="14">
        <f>SUM(D230-E230)/E230*100</f>
        <v>7.51668614816144</v>
      </c>
    </row>
    <row r="231" spans="1:6" ht="20.25" customHeight="1">
      <c r="A231" s="10" t="s">
        <v>333</v>
      </c>
      <c r="B231" s="11" t="s">
        <v>534</v>
      </c>
      <c r="C231" s="12">
        <v>1994</v>
      </c>
      <c r="D231" s="13">
        <v>2704017.28</v>
      </c>
      <c r="E231" s="13">
        <v>1577853.97</v>
      </c>
      <c r="F231" s="14">
        <f>SUM(D231-E231)/E231*100</f>
        <v>71.37310114953159</v>
      </c>
    </row>
    <row r="232" spans="1:6" ht="20.25" customHeight="1">
      <c r="A232" s="10" t="s">
        <v>332</v>
      </c>
      <c r="B232" s="11" t="s">
        <v>535</v>
      </c>
      <c r="C232" s="12">
        <v>1997</v>
      </c>
      <c r="D232" s="13">
        <v>334063.18</v>
      </c>
      <c r="E232" s="13">
        <v>307503.05</v>
      </c>
      <c r="F232" s="14">
        <f>SUM(D232-E232)/E232*100</f>
        <v>8.637354979080698</v>
      </c>
    </row>
    <row r="233" spans="1:6" ht="20.25" customHeight="1">
      <c r="A233" s="10" t="s">
        <v>331</v>
      </c>
      <c r="B233" s="11" t="s">
        <v>584</v>
      </c>
      <c r="C233" s="12">
        <v>1992</v>
      </c>
      <c r="D233" s="15">
        <v>169571.1</v>
      </c>
      <c r="E233" s="15">
        <v>170514.48</v>
      </c>
      <c r="F233" s="14">
        <f>SUM(D233-E233)/E233*100</f>
        <v>-0.5532550666664817</v>
      </c>
    </row>
    <row r="234" spans="1:6" ht="20.25" customHeight="1">
      <c r="A234" s="10"/>
      <c r="B234" s="16" t="s">
        <v>627</v>
      </c>
      <c r="C234" s="12"/>
      <c r="D234" s="18">
        <f>SUM(D230:D233)</f>
        <v>4667165.049999999</v>
      </c>
      <c r="E234" s="18">
        <f>SUM(E230:E233)</f>
        <v>3413347.76</v>
      </c>
      <c r="F234" s="14"/>
    </row>
    <row r="235" spans="1:6" ht="20.25" customHeight="1">
      <c r="A235" s="10"/>
      <c r="B235" s="16"/>
      <c r="C235" s="12"/>
      <c r="D235" s="20"/>
      <c r="E235" s="20"/>
      <c r="F235" s="14"/>
    </row>
    <row r="236" spans="1:6" ht="20.25" customHeight="1">
      <c r="A236" s="10" t="s">
        <v>350</v>
      </c>
      <c r="B236" s="11" t="s">
        <v>958</v>
      </c>
      <c r="C236" s="12">
        <v>1991</v>
      </c>
      <c r="D236" s="13">
        <v>1457272.92</v>
      </c>
      <c r="E236" s="13">
        <v>1450944.88</v>
      </c>
      <c r="F236" s="14">
        <f>SUM(D236-E236)/E236*100</f>
        <v>0.4361323498381302</v>
      </c>
    </row>
    <row r="237" spans="1:6" ht="20.25" customHeight="1">
      <c r="A237" s="10" t="s">
        <v>351</v>
      </c>
      <c r="B237" s="11" t="s">
        <v>560</v>
      </c>
      <c r="C237" s="12">
        <v>1990</v>
      </c>
      <c r="D237" s="13">
        <v>334825.57</v>
      </c>
      <c r="E237" s="13">
        <v>336005.94</v>
      </c>
      <c r="F237" s="14">
        <f>SUM(D237-E237)/E237*100</f>
        <v>-0.35129438485521874</v>
      </c>
    </row>
    <row r="238" spans="1:6" ht="20.25" customHeight="1">
      <c r="A238" s="10" t="s">
        <v>352</v>
      </c>
      <c r="B238" s="11" t="s">
        <v>561</v>
      </c>
      <c r="C238" s="12">
        <v>1994</v>
      </c>
      <c r="D238" s="15">
        <v>942899.82</v>
      </c>
      <c r="E238" s="15">
        <v>945540.9</v>
      </c>
      <c r="F238" s="14">
        <f>SUM(D238-E238)/E238*100</f>
        <v>-0.27931948792485595</v>
      </c>
    </row>
    <row r="239" spans="1:6" ht="20.25" customHeight="1">
      <c r="A239" s="10"/>
      <c r="B239" s="16" t="s">
        <v>628</v>
      </c>
      <c r="C239" s="12"/>
      <c r="D239" s="18">
        <f>SUM(D236:D238)</f>
        <v>2734998.31</v>
      </c>
      <c r="E239" s="18">
        <f>SUM(E236:E238)</f>
        <v>2732491.7199999997</v>
      </c>
      <c r="F239" s="14"/>
    </row>
    <row r="240" spans="1:6" ht="20.25" customHeight="1">
      <c r="A240" s="10"/>
      <c r="B240" s="16"/>
      <c r="C240" s="12"/>
      <c r="D240" s="20"/>
      <c r="E240" s="20"/>
      <c r="F240" s="14"/>
    </row>
    <row r="241" spans="1:6" ht="20.25" customHeight="1">
      <c r="A241" s="10" t="s">
        <v>354</v>
      </c>
      <c r="B241" s="11" t="s">
        <v>562</v>
      </c>
      <c r="C241" s="12">
        <v>1986</v>
      </c>
      <c r="D241" s="13">
        <v>118270.1</v>
      </c>
      <c r="E241" s="13">
        <v>135089.59</v>
      </c>
      <c r="F241" s="14">
        <f>SUM(D241-E241)/E241*100</f>
        <v>-12.45061888188423</v>
      </c>
    </row>
    <row r="242" spans="1:6" ht="20.25" customHeight="1">
      <c r="A242" s="10" t="s">
        <v>355</v>
      </c>
      <c r="B242" s="11" t="s">
        <v>563</v>
      </c>
      <c r="C242" s="12">
        <v>1996</v>
      </c>
      <c r="D242" s="13">
        <v>629379.29</v>
      </c>
      <c r="E242" s="13">
        <v>695905.3</v>
      </c>
      <c r="F242" s="14">
        <f>SUM(D242-E242)/E242*100</f>
        <v>-9.559635484885659</v>
      </c>
    </row>
    <row r="243" spans="1:6" ht="20.25" customHeight="1">
      <c r="A243" s="10" t="s">
        <v>356</v>
      </c>
      <c r="B243" s="11" t="s">
        <v>959</v>
      </c>
      <c r="C243" s="22">
        <v>2002</v>
      </c>
      <c r="D243" s="13">
        <v>158362.8</v>
      </c>
      <c r="E243" s="13">
        <v>377717.09</v>
      </c>
      <c r="F243" s="14">
        <f>SUM(D243-E243)/E243*100</f>
        <v>-58.073700080660906</v>
      </c>
    </row>
    <row r="244" spans="1:6" ht="20.25" customHeight="1">
      <c r="A244" s="10" t="s">
        <v>995</v>
      </c>
      <c r="B244" s="11" t="s">
        <v>996</v>
      </c>
      <c r="C244" s="12">
        <v>2012</v>
      </c>
      <c r="D244" s="15">
        <v>0</v>
      </c>
      <c r="E244" s="15">
        <v>0</v>
      </c>
      <c r="F244" s="21">
        <v>0</v>
      </c>
    </row>
    <row r="245" spans="1:6" ht="20.25" customHeight="1">
      <c r="A245" s="10"/>
      <c r="B245" s="16" t="s">
        <v>629</v>
      </c>
      <c r="C245" s="12"/>
      <c r="D245" s="18">
        <f>SUM(D241:D244)</f>
        <v>906012.19</v>
      </c>
      <c r="E245" s="18">
        <f>SUM(E241:E244)</f>
        <v>1208711.98</v>
      </c>
      <c r="F245" s="46"/>
    </row>
    <row r="246" spans="1:6" ht="20.25" customHeight="1">
      <c r="A246" s="10"/>
      <c r="B246" s="16"/>
      <c r="C246" s="12"/>
      <c r="D246" s="18"/>
      <c r="E246" s="18"/>
      <c r="F246" s="14"/>
    </row>
    <row r="247" spans="1:6" ht="20.25" customHeight="1">
      <c r="A247" s="10" t="s">
        <v>932</v>
      </c>
      <c r="B247" s="11" t="s">
        <v>923</v>
      </c>
      <c r="C247" s="12">
        <v>2011</v>
      </c>
      <c r="D247" s="33">
        <v>23936.5</v>
      </c>
      <c r="E247" s="33">
        <v>0</v>
      </c>
      <c r="F247" s="14">
        <v>100</v>
      </c>
    </row>
    <row r="248" spans="1:6" ht="20.25" customHeight="1">
      <c r="A248" s="10" t="s">
        <v>370</v>
      </c>
      <c r="B248" s="11" t="s">
        <v>536</v>
      </c>
      <c r="C248" s="12">
        <v>2005</v>
      </c>
      <c r="D248" s="15">
        <v>0</v>
      </c>
      <c r="E248" s="15">
        <v>0</v>
      </c>
      <c r="F248" s="21">
        <v>0</v>
      </c>
    </row>
    <row r="249" spans="1:6" ht="20.25" customHeight="1">
      <c r="A249" s="10"/>
      <c r="B249" s="16" t="s">
        <v>630</v>
      </c>
      <c r="C249" s="12"/>
      <c r="D249" s="18">
        <f>SUM(D247:D248)</f>
        <v>23936.5</v>
      </c>
      <c r="E249" s="18">
        <f>SUM(E247:E248)</f>
        <v>0</v>
      </c>
      <c r="F249" s="89"/>
    </row>
    <row r="250" spans="1:6" ht="20.25" customHeight="1">
      <c r="A250" s="10"/>
      <c r="B250" s="16"/>
      <c r="C250" s="12"/>
      <c r="D250" s="20"/>
      <c r="E250" s="20"/>
      <c r="F250" s="14"/>
    </row>
    <row r="251" spans="1:6" ht="20.25" customHeight="1">
      <c r="A251" s="10" t="s">
        <v>373</v>
      </c>
      <c r="B251" s="11" t="s">
        <v>818</v>
      </c>
      <c r="C251" s="12">
        <v>1999</v>
      </c>
      <c r="D251" s="13">
        <v>133957.62</v>
      </c>
      <c r="E251" s="13">
        <v>136229.01</v>
      </c>
      <c r="F251" s="14">
        <f>SUM(D251-E251)/E251*100</f>
        <v>-1.6673320902794595</v>
      </c>
    </row>
    <row r="252" spans="1:6" ht="20.25" customHeight="1">
      <c r="A252" s="10" t="s">
        <v>374</v>
      </c>
      <c r="B252" s="11" t="s">
        <v>537</v>
      </c>
      <c r="C252" s="12">
        <v>2003</v>
      </c>
      <c r="D252" s="15">
        <v>1816871.24</v>
      </c>
      <c r="E252" s="15">
        <v>2253136.92</v>
      </c>
      <c r="F252" s="14">
        <f>SUM(D252-E252)/E252*100</f>
        <v>-19.362590711975017</v>
      </c>
    </row>
    <row r="253" spans="1:6" ht="20.25" customHeight="1">
      <c r="A253" s="10"/>
      <c r="B253" s="16" t="s">
        <v>631</v>
      </c>
      <c r="C253" s="12"/>
      <c r="D253" s="18">
        <f>SUM(D251:D252)</f>
        <v>1950828.8599999999</v>
      </c>
      <c r="E253" s="18">
        <f>SUM(E251:E252)</f>
        <v>2389365.9299999997</v>
      </c>
      <c r="F253" s="14"/>
    </row>
    <row r="254" spans="1:6" ht="20.25" customHeight="1">
      <c r="A254" s="10"/>
      <c r="B254" s="16"/>
      <c r="C254" s="12"/>
      <c r="D254" s="20"/>
      <c r="E254" s="20"/>
      <c r="F254" s="14"/>
    </row>
    <row r="255" spans="1:6" ht="20.25" customHeight="1">
      <c r="A255" s="10" t="s">
        <v>378</v>
      </c>
      <c r="B255" s="11" t="s">
        <v>564</v>
      </c>
      <c r="C255" s="12">
        <v>1997</v>
      </c>
      <c r="D255" s="13">
        <v>714688.81</v>
      </c>
      <c r="E255" s="13">
        <v>871267.45</v>
      </c>
      <c r="F255" s="14">
        <f>SUM(D255-E255)/E255*100</f>
        <v>-17.971363442993297</v>
      </c>
    </row>
    <row r="256" spans="1:6" ht="20.25" customHeight="1">
      <c r="A256" s="10" t="s">
        <v>379</v>
      </c>
      <c r="B256" s="11" t="s">
        <v>538</v>
      </c>
      <c r="C256" s="12">
        <v>1997</v>
      </c>
      <c r="D256" s="15">
        <v>0</v>
      </c>
      <c r="E256" s="15">
        <v>0</v>
      </c>
      <c r="F256" s="21">
        <v>0</v>
      </c>
    </row>
    <row r="257" spans="1:6" ht="20.25" customHeight="1">
      <c r="A257" s="10"/>
      <c r="B257" s="16" t="s">
        <v>632</v>
      </c>
      <c r="C257" s="12"/>
      <c r="D257" s="18">
        <f>SUM(D255:D256)</f>
        <v>714688.81</v>
      </c>
      <c r="E257" s="18">
        <f>SUM(E255:E256)</f>
        <v>871267.45</v>
      </c>
      <c r="F257" s="14"/>
    </row>
    <row r="258" spans="1:6" ht="20.25" customHeight="1">
      <c r="A258" s="10"/>
      <c r="B258" s="16"/>
      <c r="C258" s="12"/>
      <c r="D258" s="20"/>
      <c r="E258" s="20"/>
      <c r="F258" s="14"/>
    </row>
    <row r="259" spans="1:6" ht="20.25" customHeight="1">
      <c r="A259" s="10" t="s">
        <v>393</v>
      </c>
      <c r="B259" s="11" t="s">
        <v>983</v>
      </c>
      <c r="C259" s="12">
        <v>1988</v>
      </c>
      <c r="D259" s="13">
        <v>0</v>
      </c>
      <c r="E259" s="13">
        <v>136900.81</v>
      </c>
      <c r="F259" s="108" t="s">
        <v>1007</v>
      </c>
    </row>
    <row r="260" spans="1:6" ht="20.25" customHeight="1">
      <c r="A260" s="10" t="s">
        <v>394</v>
      </c>
      <c r="B260" s="11" t="s">
        <v>960</v>
      </c>
      <c r="C260" s="22">
        <v>2002</v>
      </c>
      <c r="D260" s="13">
        <v>385934.52</v>
      </c>
      <c r="E260" s="13">
        <v>380126.25</v>
      </c>
      <c r="F260" s="14">
        <f>SUM(D260-E260)/E260*100</f>
        <v>1.527984452533867</v>
      </c>
    </row>
    <row r="261" spans="1:6" ht="20.25" customHeight="1">
      <c r="A261" s="10" t="s">
        <v>854</v>
      </c>
      <c r="B261" s="11" t="s">
        <v>855</v>
      </c>
      <c r="C261" s="12">
        <v>2009</v>
      </c>
      <c r="D261" s="15">
        <v>0</v>
      </c>
      <c r="E261" s="15">
        <v>0</v>
      </c>
      <c r="F261" s="21">
        <v>0</v>
      </c>
    </row>
    <row r="262" spans="1:6" ht="20.25" customHeight="1">
      <c r="A262" s="10"/>
      <c r="B262" s="16" t="s">
        <v>633</v>
      </c>
      <c r="C262" s="12"/>
      <c r="D262" s="18">
        <f>SUM(D259:D261)</f>
        <v>385934.52</v>
      </c>
      <c r="E262" s="18">
        <f>SUM(E259:E261)</f>
        <v>517027.06</v>
      </c>
      <c r="F262" s="46"/>
    </row>
    <row r="263" spans="1:6" ht="20.25" customHeight="1">
      <c r="A263" s="10"/>
      <c r="B263" s="16"/>
      <c r="C263" s="12"/>
      <c r="D263" s="20"/>
      <c r="E263" s="20"/>
      <c r="F263" s="14"/>
    </row>
    <row r="264" spans="1:6" ht="20.25" customHeight="1">
      <c r="A264" s="10" t="s">
        <v>85</v>
      </c>
      <c r="B264" s="11" t="s">
        <v>539</v>
      </c>
      <c r="C264" s="12">
        <v>1987</v>
      </c>
      <c r="D264" s="13">
        <v>10607846.3</v>
      </c>
      <c r="E264" s="13">
        <v>11386173.93</v>
      </c>
      <c r="F264" s="14">
        <f>SUM(D264-E264)/E264*100</f>
        <v>-6.8357258090821995</v>
      </c>
    </row>
    <row r="265" spans="1:6" ht="20.25" customHeight="1">
      <c r="A265" s="10" t="s">
        <v>86</v>
      </c>
      <c r="B265" s="11" t="s">
        <v>634</v>
      </c>
      <c r="C265" s="12">
        <v>2003</v>
      </c>
      <c r="D265" s="13">
        <v>57227.31</v>
      </c>
      <c r="E265" s="13">
        <v>257216.35</v>
      </c>
      <c r="F265" s="14">
        <f>SUM(D265-E265)/E265*100</f>
        <v>-77.75129380383478</v>
      </c>
    </row>
    <row r="266" spans="1:6" ht="20.25" customHeight="1">
      <c r="A266" s="10" t="s">
        <v>795</v>
      </c>
      <c r="B266" s="11" t="s">
        <v>782</v>
      </c>
      <c r="C266" s="12">
        <v>2008</v>
      </c>
      <c r="D266" s="23">
        <v>568530.27</v>
      </c>
      <c r="E266" s="23">
        <v>0</v>
      </c>
      <c r="F266" s="14">
        <v>100</v>
      </c>
    </row>
    <row r="267" spans="1:6" ht="20.25" customHeight="1">
      <c r="A267" s="10" t="s">
        <v>87</v>
      </c>
      <c r="B267" s="11" t="s">
        <v>540</v>
      </c>
      <c r="C267" s="12">
        <v>2004</v>
      </c>
      <c r="D267" s="15">
        <v>234522.48</v>
      </c>
      <c r="E267" s="15">
        <v>593148.57</v>
      </c>
      <c r="F267" s="14">
        <f>SUM(D267-E267)/E267*100</f>
        <v>-60.461427058654124</v>
      </c>
    </row>
    <row r="268" spans="1:6" ht="20.25" customHeight="1">
      <c r="A268" s="10"/>
      <c r="B268" s="16" t="s">
        <v>635</v>
      </c>
      <c r="C268" s="12"/>
      <c r="D268" s="18">
        <f>SUM(D264:D267)</f>
        <v>11468126.360000001</v>
      </c>
      <c r="E268" s="18">
        <f>SUM(E264:E267)</f>
        <v>12236538.85</v>
      </c>
      <c r="F268" s="14"/>
    </row>
    <row r="269" spans="1:6" ht="20.25" customHeight="1">
      <c r="A269" s="10"/>
      <c r="B269" s="16"/>
      <c r="C269" s="12"/>
      <c r="D269" s="20"/>
      <c r="E269" s="20"/>
      <c r="F269" s="14"/>
    </row>
    <row r="270" spans="1:6" ht="20.25" customHeight="1">
      <c r="A270" s="10" t="s">
        <v>17</v>
      </c>
      <c r="B270" s="11" t="s">
        <v>18</v>
      </c>
      <c r="C270" s="22">
        <v>2010</v>
      </c>
      <c r="D270" s="13">
        <v>0</v>
      </c>
      <c r="E270" s="13">
        <v>0</v>
      </c>
      <c r="F270" s="21">
        <v>0</v>
      </c>
    </row>
    <row r="271" spans="1:6" ht="20.25" customHeight="1">
      <c r="A271" s="10" t="s">
        <v>89</v>
      </c>
      <c r="B271" s="11" t="s">
        <v>961</v>
      </c>
      <c r="C271" s="12">
        <v>2002</v>
      </c>
      <c r="D271" s="13">
        <v>1114.22</v>
      </c>
      <c r="E271" s="13">
        <v>24860.84</v>
      </c>
      <c r="F271" s="14">
        <f>SUM(D271-E271)/E271*100</f>
        <v>-95.51817235459461</v>
      </c>
    </row>
    <row r="272" spans="1:6" ht="20.25" customHeight="1">
      <c r="A272" s="10" t="s">
        <v>88</v>
      </c>
      <c r="B272" s="11" t="s">
        <v>541</v>
      </c>
      <c r="C272" s="22">
        <v>1993</v>
      </c>
      <c r="D272" s="15">
        <v>934266.5</v>
      </c>
      <c r="E272" s="15">
        <v>929385.18</v>
      </c>
      <c r="F272" s="28">
        <f>SUM(D272-E272)/E272*100</f>
        <v>0.5252203397519152</v>
      </c>
    </row>
    <row r="273" spans="1:6" ht="20.25" customHeight="1">
      <c r="A273" s="10"/>
      <c r="B273" s="16" t="s">
        <v>636</v>
      </c>
      <c r="C273" s="12"/>
      <c r="D273" s="18">
        <f>SUM(D270:D272)</f>
        <v>935380.72</v>
      </c>
      <c r="E273" s="18">
        <f>SUM(E270:E272)</f>
        <v>954246.02</v>
      </c>
      <c r="F273" s="14"/>
    </row>
    <row r="274" spans="1:6" ht="20.25" customHeight="1">
      <c r="A274" s="10"/>
      <c r="B274" s="16"/>
      <c r="C274" s="99"/>
      <c r="D274" s="33"/>
      <c r="E274" s="33"/>
      <c r="F274" s="36"/>
    </row>
    <row r="275" spans="1:6" ht="20.25" customHeight="1">
      <c r="A275" s="10" t="s">
        <v>90</v>
      </c>
      <c r="B275" s="10" t="s">
        <v>585</v>
      </c>
      <c r="C275" s="12">
        <v>1994</v>
      </c>
      <c r="D275" s="13">
        <v>337667.84</v>
      </c>
      <c r="E275" s="13">
        <v>272128.52</v>
      </c>
      <c r="F275" s="14">
        <f>SUM(D275-E275)/E275*100</f>
        <v>24.083958564872216</v>
      </c>
    </row>
    <row r="276" spans="1:6" ht="20.25" customHeight="1">
      <c r="A276" s="10" t="s">
        <v>91</v>
      </c>
      <c r="B276" s="10" t="s">
        <v>962</v>
      </c>
      <c r="C276" s="22">
        <v>2002</v>
      </c>
      <c r="D276" s="13">
        <v>467945.02</v>
      </c>
      <c r="E276" s="13">
        <v>533836.28</v>
      </c>
      <c r="F276" s="28">
        <f>SUM(D276-E276)/E276*100</f>
        <v>-12.34297151928303</v>
      </c>
    </row>
    <row r="277" spans="1:6" ht="20.25" customHeight="1">
      <c r="A277" s="10" t="s">
        <v>92</v>
      </c>
      <c r="B277" s="11" t="s">
        <v>565</v>
      </c>
      <c r="C277" s="82">
        <v>2005</v>
      </c>
      <c r="D277" s="32">
        <v>118095.57</v>
      </c>
      <c r="E277" s="32">
        <v>318459.4</v>
      </c>
      <c r="F277" s="46">
        <f>SUM(D277-E277)/E277*100</f>
        <v>-62.916600985871355</v>
      </c>
    </row>
    <row r="278" spans="1:6" ht="20.25" customHeight="1">
      <c r="A278" s="10"/>
      <c r="B278" s="16" t="s">
        <v>637</v>
      </c>
      <c r="C278" s="12"/>
      <c r="D278" s="18">
        <f>SUM(D275:D277)</f>
        <v>923708.4300000002</v>
      </c>
      <c r="E278" s="18">
        <f>SUM(E275:E277)</f>
        <v>1124424.2000000002</v>
      </c>
      <c r="F278" s="14"/>
    </row>
    <row r="279" spans="1:6" ht="20.25" customHeight="1">
      <c r="A279" s="10"/>
      <c r="B279" s="16"/>
      <c r="C279" s="12"/>
      <c r="D279" s="33"/>
      <c r="E279" s="33"/>
      <c r="F279" s="14"/>
    </row>
    <row r="280" spans="1:6" ht="20.25" customHeight="1">
      <c r="A280" s="10" t="s">
        <v>93</v>
      </c>
      <c r="B280" s="11" t="s">
        <v>542</v>
      </c>
      <c r="C280" s="12">
        <v>2000</v>
      </c>
      <c r="D280" s="15">
        <v>488830.73</v>
      </c>
      <c r="E280" s="15">
        <v>609725.61</v>
      </c>
      <c r="F280" s="14">
        <f>SUM(D280-E280)/E280*100</f>
        <v>-19.827751699653884</v>
      </c>
    </row>
    <row r="281" spans="1:6" ht="20.25" customHeight="1">
      <c r="A281" s="10"/>
      <c r="B281" s="16" t="s">
        <v>638</v>
      </c>
      <c r="C281" s="12"/>
      <c r="D281" s="18">
        <f>SUM(D280)</f>
        <v>488830.73</v>
      </c>
      <c r="E281" s="18">
        <f>SUM(E280)</f>
        <v>609725.61</v>
      </c>
      <c r="F281" s="14"/>
    </row>
    <row r="282" spans="1:6" ht="20.25" customHeight="1">
      <c r="A282" s="10"/>
      <c r="B282" s="16"/>
      <c r="C282" s="12"/>
      <c r="D282" s="20"/>
      <c r="E282" s="20"/>
      <c r="F282" s="14"/>
    </row>
    <row r="283" spans="1:6" ht="20.25" customHeight="1">
      <c r="A283" s="10" t="s">
        <v>94</v>
      </c>
      <c r="B283" s="11" t="s">
        <v>543</v>
      </c>
      <c r="C283" s="12">
        <v>1999</v>
      </c>
      <c r="D283" s="13">
        <v>0</v>
      </c>
      <c r="E283" s="13">
        <v>0</v>
      </c>
      <c r="F283" s="21">
        <v>0</v>
      </c>
    </row>
    <row r="284" spans="1:6" ht="20.25" customHeight="1">
      <c r="A284" s="10" t="s">
        <v>95</v>
      </c>
      <c r="B284" s="11" t="s">
        <v>963</v>
      </c>
      <c r="C284" s="12">
        <v>2005</v>
      </c>
      <c r="D284" s="15">
        <v>0</v>
      </c>
      <c r="E284" s="15">
        <v>0</v>
      </c>
      <c r="F284" s="21">
        <v>0</v>
      </c>
    </row>
    <row r="285" spans="1:6" ht="20.25" customHeight="1">
      <c r="A285" s="10"/>
      <c r="B285" s="16" t="s">
        <v>639</v>
      </c>
      <c r="C285" s="12"/>
      <c r="D285" s="18">
        <f>SUM(D283:D284)</f>
        <v>0</v>
      </c>
      <c r="E285" s="18">
        <f>SUM(E283:E284)</f>
        <v>0</v>
      </c>
      <c r="F285" s="14"/>
    </row>
    <row r="286" spans="1:6" ht="20.25" customHeight="1">
      <c r="A286" s="10"/>
      <c r="B286" s="16"/>
      <c r="C286" s="12"/>
      <c r="D286" s="18"/>
      <c r="E286" s="18"/>
      <c r="F286" s="14"/>
    </row>
    <row r="287" spans="1:6" ht="20.25" customHeight="1">
      <c r="A287" s="10" t="s">
        <v>96</v>
      </c>
      <c r="B287" s="11" t="s">
        <v>544</v>
      </c>
      <c r="C287" s="12">
        <v>1987</v>
      </c>
      <c r="D287" s="13">
        <v>4512667.19</v>
      </c>
      <c r="E287" s="13">
        <v>4019692.41</v>
      </c>
      <c r="F287" s="14">
        <f>SUM(D287-E287)/E287*100</f>
        <v>12.263992607334854</v>
      </c>
    </row>
    <row r="288" spans="1:6" ht="20.25" customHeight="1">
      <c r="A288" s="10" t="s">
        <v>796</v>
      </c>
      <c r="B288" s="11" t="s">
        <v>776</v>
      </c>
      <c r="C288" s="12">
        <v>2008</v>
      </c>
      <c r="D288" s="13">
        <v>0</v>
      </c>
      <c r="E288" s="13">
        <v>0</v>
      </c>
      <c r="F288" s="34">
        <v>0</v>
      </c>
    </row>
    <row r="289" spans="1:6" ht="20.25" customHeight="1">
      <c r="A289" s="10" t="s">
        <v>97</v>
      </c>
      <c r="B289" s="11" t="s">
        <v>586</v>
      </c>
      <c r="C289" s="12">
        <v>1992</v>
      </c>
      <c r="D289" s="13">
        <v>657466.5</v>
      </c>
      <c r="E289" s="13">
        <v>642023.67</v>
      </c>
      <c r="F289" s="14">
        <f>SUM(D289-E289)/E289*100</f>
        <v>2.4053365509094013</v>
      </c>
    </row>
    <row r="290" spans="1:6" ht="20.25" customHeight="1">
      <c r="A290" s="10" t="s">
        <v>98</v>
      </c>
      <c r="B290" s="11" t="s">
        <v>964</v>
      </c>
      <c r="C290" s="12">
        <v>1991</v>
      </c>
      <c r="D290" s="13">
        <v>230478.28</v>
      </c>
      <c r="E290" s="13">
        <v>219349.86</v>
      </c>
      <c r="F290" s="14">
        <f>SUM(D290-E290)/E290*100</f>
        <v>5.073365444591582</v>
      </c>
    </row>
    <row r="291" spans="1:7" ht="20.25" customHeight="1">
      <c r="A291" s="10" t="s">
        <v>933</v>
      </c>
      <c r="B291" s="11" t="s">
        <v>919</v>
      </c>
      <c r="C291" s="12">
        <v>2011</v>
      </c>
      <c r="D291" s="23">
        <v>0</v>
      </c>
      <c r="E291" s="23">
        <v>0</v>
      </c>
      <c r="F291" s="37">
        <v>0</v>
      </c>
      <c r="G291" s="88"/>
    </row>
    <row r="292" spans="1:6" ht="20.25" customHeight="1">
      <c r="A292" s="10" t="s">
        <v>99</v>
      </c>
      <c r="B292" s="11" t="s">
        <v>545</v>
      </c>
      <c r="C292" s="12">
        <v>1991</v>
      </c>
      <c r="D292" s="15">
        <v>928337.78</v>
      </c>
      <c r="E292" s="15">
        <v>941724.25</v>
      </c>
      <c r="F292" s="14">
        <f>SUM(D292-E292)/E292*100</f>
        <v>-1.4214851109547166</v>
      </c>
    </row>
    <row r="293" spans="1:6" ht="20.25" customHeight="1">
      <c r="A293" s="10"/>
      <c r="B293" s="16" t="s">
        <v>640</v>
      </c>
      <c r="C293" s="12"/>
      <c r="D293" s="18">
        <f>SUM(D287:D292)</f>
        <v>6328949.750000001</v>
      </c>
      <c r="E293" s="18">
        <f>SUM(E287:E292)</f>
        <v>5822790.19</v>
      </c>
      <c r="F293" s="14"/>
    </row>
    <row r="294" spans="1:6" ht="20.25" customHeight="1">
      <c r="A294" s="10"/>
      <c r="B294" s="16"/>
      <c r="C294" s="12"/>
      <c r="D294" s="18"/>
      <c r="E294" s="18"/>
      <c r="F294" s="36"/>
    </row>
    <row r="295" spans="1:6" ht="20.25" customHeight="1">
      <c r="A295" s="10" t="s">
        <v>797</v>
      </c>
      <c r="B295" s="27" t="s">
        <v>772</v>
      </c>
      <c r="C295" s="12">
        <v>2008</v>
      </c>
      <c r="D295" s="13">
        <v>0</v>
      </c>
      <c r="E295" s="13">
        <v>0</v>
      </c>
      <c r="F295" s="21">
        <v>0</v>
      </c>
    </row>
    <row r="296" spans="1:6" ht="20.25" customHeight="1">
      <c r="A296" s="10" t="s">
        <v>798</v>
      </c>
      <c r="B296" s="27" t="s">
        <v>773</v>
      </c>
      <c r="C296" s="12">
        <v>2008</v>
      </c>
      <c r="D296" s="13">
        <v>0</v>
      </c>
      <c r="E296" s="13">
        <v>0</v>
      </c>
      <c r="F296" s="21">
        <v>0</v>
      </c>
    </row>
    <row r="297" spans="1:6" ht="20.25" customHeight="1">
      <c r="A297" s="10" t="s">
        <v>799</v>
      </c>
      <c r="B297" s="27" t="s">
        <v>774</v>
      </c>
      <c r="C297" s="12">
        <v>2008</v>
      </c>
      <c r="D297" s="13">
        <v>0</v>
      </c>
      <c r="E297" s="13">
        <v>0</v>
      </c>
      <c r="F297" s="21">
        <v>0</v>
      </c>
    </row>
    <row r="298" spans="1:6" ht="20.25" customHeight="1">
      <c r="A298" s="10" t="s">
        <v>800</v>
      </c>
      <c r="B298" s="27" t="s">
        <v>775</v>
      </c>
      <c r="C298" s="12">
        <v>2008</v>
      </c>
      <c r="D298" s="13">
        <v>0</v>
      </c>
      <c r="E298" s="13">
        <v>0</v>
      </c>
      <c r="F298" s="21">
        <v>0</v>
      </c>
    </row>
    <row r="299" spans="1:6" ht="20.25" customHeight="1">
      <c r="A299" s="10" t="s">
        <v>101</v>
      </c>
      <c r="B299" s="11" t="s">
        <v>819</v>
      </c>
      <c r="C299" s="12">
        <v>1995</v>
      </c>
      <c r="D299" s="13">
        <v>40145.86</v>
      </c>
      <c r="E299" s="13">
        <v>38987.1</v>
      </c>
      <c r="F299" s="14">
        <f>SUM(D299-E299)/E299*100</f>
        <v>2.9721625871121526</v>
      </c>
    </row>
    <row r="300" spans="1:6" ht="20.25" customHeight="1">
      <c r="A300" s="10" t="s">
        <v>104</v>
      </c>
      <c r="B300" s="11" t="s">
        <v>546</v>
      </c>
      <c r="C300" s="12">
        <v>2006</v>
      </c>
      <c r="D300" s="13">
        <v>0</v>
      </c>
      <c r="E300" s="13">
        <v>0</v>
      </c>
      <c r="F300" s="21">
        <v>0</v>
      </c>
    </row>
    <row r="301" spans="1:6" ht="20.25" customHeight="1">
      <c r="A301" s="10" t="s">
        <v>102</v>
      </c>
      <c r="B301" s="11" t="s">
        <v>547</v>
      </c>
      <c r="C301" s="12">
        <v>1997</v>
      </c>
      <c r="D301" s="13">
        <v>13618.11</v>
      </c>
      <c r="E301" s="13">
        <v>25660.79</v>
      </c>
      <c r="F301" s="14">
        <f>SUM(D301-E301)/E301*100</f>
        <v>-46.93027767266713</v>
      </c>
    </row>
    <row r="302" spans="1:6" ht="20.25" customHeight="1">
      <c r="A302" s="10" t="s">
        <v>715</v>
      </c>
      <c r="B302" s="11" t="s">
        <v>716</v>
      </c>
      <c r="C302" s="12">
        <v>2007</v>
      </c>
      <c r="D302" s="13">
        <v>0</v>
      </c>
      <c r="E302" s="13">
        <v>15245.03</v>
      </c>
      <c r="F302" s="108" t="s">
        <v>1007</v>
      </c>
    </row>
    <row r="303" spans="1:6" ht="20.25" customHeight="1">
      <c r="A303" s="10" t="s">
        <v>100</v>
      </c>
      <c r="B303" s="11" t="s">
        <v>566</v>
      </c>
      <c r="C303" s="12">
        <v>1993</v>
      </c>
      <c r="D303" s="13">
        <v>56320.26</v>
      </c>
      <c r="E303" s="13">
        <v>47449.77</v>
      </c>
      <c r="F303" s="14">
        <f>SUM(D303-E303)/E303*100</f>
        <v>18.69448471509979</v>
      </c>
    </row>
    <row r="304" spans="1:6" ht="20.25" customHeight="1">
      <c r="A304" s="10" t="s">
        <v>103</v>
      </c>
      <c r="B304" s="11" t="s">
        <v>548</v>
      </c>
      <c r="C304" s="12">
        <v>2005</v>
      </c>
      <c r="D304" s="13">
        <v>0</v>
      </c>
      <c r="E304" s="13">
        <v>0</v>
      </c>
      <c r="F304" s="21">
        <v>0</v>
      </c>
    </row>
    <row r="305" spans="1:6" ht="20.25" customHeight="1">
      <c r="A305" s="10" t="s">
        <v>105</v>
      </c>
      <c r="B305" s="11" t="s">
        <v>549</v>
      </c>
      <c r="C305" s="12">
        <v>2006</v>
      </c>
      <c r="D305" s="15">
        <v>0</v>
      </c>
      <c r="E305" s="15">
        <v>0</v>
      </c>
      <c r="F305" s="21">
        <v>0</v>
      </c>
    </row>
    <row r="306" spans="1:6" ht="20.25" customHeight="1">
      <c r="A306" s="10"/>
      <c r="B306" s="16" t="s">
        <v>641</v>
      </c>
      <c r="C306" s="12"/>
      <c r="D306" s="35">
        <f>SUM(D295:D305)</f>
        <v>110084.23000000001</v>
      </c>
      <c r="E306" s="35">
        <f>SUM(E295:E305)</f>
        <v>127342.69</v>
      </c>
      <c r="F306" s="14"/>
    </row>
    <row r="307" spans="1:6" ht="20.25" customHeight="1">
      <c r="A307" s="10"/>
      <c r="B307" s="16"/>
      <c r="C307" s="12"/>
      <c r="D307" s="13"/>
      <c r="E307" s="13"/>
      <c r="F307" s="14"/>
    </row>
    <row r="308" spans="1:6" ht="20.25" customHeight="1">
      <c r="A308" s="10" t="s">
        <v>106</v>
      </c>
      <c r="B308" s="11" t="s">
        <v>999</v>
      </c>
      <c r="C308" s="12">
        <v>1996</v>
      </c>
      <c r="D308" s="15">
        <v>0</v>
      </c>
      <c r="E308" s="15">
        <v>0</v>
      </c>
      <c r="F308" s="21">
        <v>0</v>
      </c>
    </row>
    <row r="309" spans="1:6" ht="20.25" customHeight="1">
      <c r="A309" s="10"/>
      <c r="B309" s="16" t="s">
        <v>642</v>
      </c>
      <c r="C309" s="12"/>
      <c r="D309" s="18">
        <f>SUM(D308)</f>
        <v>0</v>
      </c>
      <c r="E309" s="18">
        <f>SUM(E308)</f>
        <v>0</v>
      </c>
      <c r="F309" s="14"/>
    </row>
    <row r="310" spans="1:6" ht="20.25" customHeight="1">
      <c r="A310" s="10"/>
      <c r="B310" s="16"/>
      <c r="C310" s="12"/>
      <c r="D310" s="18"/>
      <c r="E310" s="18"/>
      <c r="F310" s="14"/>
    </row>
    <row r="311" spans="1:6" ht="20.25" customHeight="1">
      <c r="A311" s="10" t="s">
        <v>107</v>
      </c>
      <c r="B311" s="11" t="s">
        <v>550</v>
      </c>
      <c r="C311" s="12">
        <v>2000</v>
      </c>
      <c r="D311" s="15">
        <v>11076.11</v>
      </c>
      <c r="E311" s="15">
        <v>48459.42</v>
      </c>
      <c r="F311" s="14">
        <f>SUM(D311-E311)/E311*100</f>
        <v>-77.143535766627</v>
      </c>
    </row>
    <row r="312" spans="1:6" ht="20.25" customHeight="1">
      <c r="A312" s="10"/>
      <c r="B312" s="16" t="s">
        <v>643</v>
      </c>
      <c r="C312" s="12"/>
      <c r="D312" s="18">
        <f>SUM(D311)</f>
        <v>11076.11</v>
      </c>
      <c r="E312" s="18">
        <f>SUM(E311)</f>
        <v>48459.42</v>
      </c>
      <c r="F312" s="14"/>
    </row>
    <row r="313" spans="1:6" ht="20.25" customHeight="1">
      <c r="A313" s="10"/>
      <c r="B313" s="16"/>
      <c r="C313" s="12"/>
      <c r="D313" s="20"/>
      <c r="E313" s="20"/>
      <c r="F313" s="14"/>
    </row>
    <row r="314" spans="1:6" ht="20.25" customHeight="1">
      <c r="A314" s="10" t="s">
        <v>114</v>
      </c>
      <c r="B314" s="11" t="s">
        <v>768</v>
      </c>
      <c r="C314" s="12">
        <v>2001</v>
      </c>
      <c r="D314" s="13">
        <v>199663.5</v>
      </c>
      <c r="E314" s="13">
        <v>178671.92</v>
      </c>
      <c r="F314" s="14">
        <f>SUM(D314-E314)/E314*100</f>
        <v>11.748673210653351</v>
      </c>
    </row>
    <row r="315" spans="1:6" ht="20.25" customHeight="1">
      <c r="A315" s="10" t="s">
        <v>115</v>
      </c>
      <c r="B315" s="11" t="s">
        <v>965</v>
      </c>
      <c r="C315" s="12">
        <v>1991</v>
      </c>
      <c r="D315" s="13">
        <v>849792.47</v>
      </c>
      <c r="E315" s="13">
        <v>792239.02</v>
      </c>
      <c r="F315" s="36">
        <f>SUM(D315-E315)/E315*100</f>
        <v>7.2646573252602415</v>
      </c>
    </row>
    <row r="316" spans="1:6" ht="20.25" customHeight="1">
      <c r="A316" s="10" t="s">
        <v>117</v>
      </c>
      <c r="B316" s="11" t="s">
        <v>966</v>
      </c>
      <c r="C316" s="22">
        <v>2004</v>
      </c>
      <c r="D316" s="13">
        <v>1143858.02</v>
      </c>
      <c r="E316" s="13">
        <v>1230454.96</v>
      </c>
      <c r="F316" s="14">
        <f>SUM(D316-E316)/E316*100</f>
        <v>-7.037798441643077</v>
      </c>
    </row>
    <row r="317" spans="1:6" ht="20.25" customHeight="1">
      <c r="A317" s="10" t="s">
        <v>116</v>
      </c>
      <c r="B317" s="11" t="s">
        <v>967</v>
      </c>
      <c r="C317" s="22">
        <v>2004</v>
      </c>
      <c r="D317" s="13">
        <v>0</v>
      </c>
      <c r="E317" s="13">
        <v>0</v>
      </c>
      <c r="F317" s="21">
        <v>0</v>
      </c>
    </row>
    <row r="318" spans="1:6" ht="20.25" customHeight="1">
      <c r="A318" s="10" t="s">
        <v>790</v>
      </c>
      <c r="B318" s="11" t="s">
        <v>968</v>
      </c>
      <c r="C318" s="12">
        <v>2008</v>
      </c>
      <c r="D318" s="32">
        <v>0</v>
      </c>
      <c r="E318" s="32">
        <v>0</v>
      </c>
      <c r="F318" s="21">
        <v>0</v>
      </c>
    </row>
    <row r="319" spans="1:6" ht="20.25" customHeight="1">
      <c r="A319" s="10"/>
      <c r="B319" s="16" t="s">
        <v>644</v>
      </c>
      <c r="C319" s="12"/>
      <c r="D319" s="18">
        <f>SUM(D314:D318)</f>
        <v>2193313.99</v>
      </c>
      <c r="E319" s="18">
        <f>SUM(E314:E318)</f>
        <v>2201365.9</v>
      </c>
      <c r="F319" s="14"/>
    </row>
    <row r="320" spans="1:6" ht="20.25" customHeight="1">
      <c r="A320" s="10"/>
      <c r="B320" s="16"/>
      <c r="C320" s="12"/>
      <c r="D320" s="18"/>
      <c r="E320" s="18"/>
      <c r="F320" s="14"/>
    </row>
    <row r="321" spans="1:6" ht="20.25" customHeight="1">
      <c r="A321" s="10" t="s">
        <v>118</v>
      </c>
      <c r="B321" s="11" t="s">
        <v>969</v>
      </c>
      <c r="C321" s="12">
        <v>1993</v>
      </c>
      <c r="D321" s="13">
        <v>3713033.87</v>
      </c>
      <c r="E321" s="13">
        <v>3754092.84</v>
      </c>
      <c r="F321" s="14">
        <f>SUM(D321-E321)/E321*100</f>
        <v>-1.09371216296291</v>
      </c>
    </row>
    <row r="322" spans="1:6" ht="20.25" customHeight="1">
      <c r="A322" s="10" t="s">
        <v>119</v>
      </c>
      <c r="B322" s="11" t="s">
        <v>19</v>
      </c>
      <c r="C322" s="12">
        <v>1999</v>
      </c>
      <c r="D322" s="13">
        <v>385963.44</v>
      </c>
      <c r="E322" s="13">
        <v>547207.7</v>
      </c>
      <c r="F322" s="14">
        <f>SUM(D322-E322)/E322*100</f>
        <v>-29.466738132522618</v>
      </c>
    </row>
    <row r="323" spans="1:6" ht="20.25" customHeight="1">
      <c r="A323" s="10" t="s">
        <v>856</v>
      </c>
      <c r="B323" s="11" t="s">
        <v>857</v>
      </c>
      <c r="C323" s="12">
        <v>2009</v>
      </c>
      <c r="D323" s="23">
        <v>0</v>
      </c>
      <c r="E323" s="23">
        <v>0</v>
      </c>
      <c r="F323" s="37">
        <v>0</v>
      </c>
    </row>
    <row r="324" spans="1:6" ht="20.25" customHeight="1">
      <c r="A324" s="10" t="s">
        <v>791</v>
      </c>
      <c r="B324" s="11" t="s">
        <v>904</v>
      </c>
      <c r="C324" s="12">
        <v>2008</v>
      </c>
      <c r="D324" s="23">
        <v>0</v>
      </c>
      <c r="E324" s="23">
        <v>0</v>
      </c>
      <c r="F324" s="37">
        <v>0</v>
      </c>
    </row>
    <row r="325" spans="1:6" ht="20.25" customHeight="1">
      <c r="A325" s="10" t="s">
        <v>120</v>
      </c>
      <c r="B325" s="11" t="s">
        <v>820</v>
      </c>
      <c r="C325" s="12">
        <v>1997</v>
      </c>
      <c r="D325" s="15">
        <v>119969.14</v>
      </c>
      <c r="E325" s="15">
        <v>115024.26</v>
      </c>
      <c r="F325" s="14">
        <f>SUM(D325-E325)/E325*100</f>
        <v>4.298988752459703</v>
      </c>
    </row>
    <row r="326" spans="1:6" ht="20.25" customHeight="1">
      <c r="A326" s="10"/>
      <c r="B326" s="16" t="s">
        <v>645</v>
      </c>
      <c r="C326" s="12"/>
      <c r="D326" s="18">
        <f>SUM(D321:D325)</f>
        <v>4218966.45</v>
      </c>
      <c r="E326" s="18">
        <f>SUM(E321:E325)</f>
        <v>4416324.8</v>
      </c>
      <c r="F326" s="14"/>
    </row>
    <row r="327" spans="1:6" ht="20.25" customHeight="1">
      <c r="A327" s="10"/>
      <c r="B327" s="16"/>
      <c r="C327" s="12"/>
      <c r="D327" s="18"/>
      <c r="E327" s="18"/>
      <c r="F327" s="14"/>
    </row>
    <row r="328" spans="1:6" ht="20.25" customHeight="1">
      <c r="A328" s="10" t="s">
        <v>934</v>
      </c>
      <c r="B328" s="11" t="s">
        <v>920</v>
      </c>
      <c r="C328" s="12">
        <v>2011</v>
      </c>
      <c r="D328" s="13">
        <v>0</v>
      </c>
      <c r="E328" s="13">
        <v>0</v>
      </c>
      <c r="F328" s="21">
        <v>0</v>
      </c>
    </row>
    <row r="329" spans="1:6" ht="20.25" customHeight="1">
      <c r="A329" s="10" t="s">
        <v>801</v>
      </c>
      <c r="B329" s="11" t="s">
        <v>777</v>
      </c>
      <c r="C329" s="12">
        <v>2008</v>
      </c>
      <c r="D329" s="15">
        <v>0</v>
      </c>
      <c r="E329" s="15">
        <v>13174.08</v>
      </c>
      <c r="F329" s="14">
        <v>-100</v>
      </c>
    </row>
    <row r="330" spans="1:6" ht="20.25" customHeight="1">
      <c r="A330" s="10"/>
      <c r="B330" s="16" t="s">
        <v>778</v>
      </c>
      <c r="C330" s="12"/>
      <c r="D330" s="18">
        <f>SUM(D328:D329)</f>
        <v>0</v>
      </c>
      <c r="E330" s="18">
        <f>SUM(E328:E329)</f>
        <v>13174.08</v>
      </c>
      <c r="F330" s="14"/>
    </row>
    <row r="331" spans="1:6" ht="20.25" customHeight="1">
      <c r="A331" s="10"/>
      <c r="B331" s="16"/>
      <c r="C331" s="12"/>
      <c r="D331" s="20"/>
      <c r="E331" s="20"/>
      <c r="F331" s="14"/>
    </row>
    <row r="332" spans="1:6" ht="20.25" customHeight="1">
      <c r="A332" s="10" t="s">
        <v>124</v>
      </c>
      <c r="B332" s="11" t="s">
        <v>20</v>
      </c>
      <c r="C332" s="12">
        <v>1989</v>
      </c>
      <c r="D332" s="13">
        <v>497529.04</v>
      </c>
      <c r="E332" s="13">
        <v>536314.52</v>
      </c>
      <c r="F332" s="14">
        <f>SUM(D332-E332)/E332*100</f>
        <v>-7.231853428096639</v>
      </c>
    </row>
    <row r="333" spans="1:6" ht="20.25" customHeight="1">
      <c r="A333" s="10" t="s">
        <v>125</v>
      </c>
      <c r="B333" s="11" t="s">
        <v>587</v>
      </c>
      <c r="C333" s="12">
        <v>1995</v>
      </c>
      <c r="D333" s="13">
        <v>1350147.24</v>
      </c>
      <c r="E333" s="13">
        <v>1362994.23</v>
      </c>
      <c r="F333" s="14">
        <f>SUM(D333-E333)/E333*100</f>
        <v>-0.9425564479462243</v>
      </c>
    </row>
    <row r="334" spans="1:6" ht="20.25" customHeight="1">
      <c r="A334" s="10" t="s">
        <v>126</v>
      </c>
      <c r="B334" s="11" t="s">
        <v>603</v>
      </c>
      <c r="C334" s="12">
        <v>2005</v>
      </c>
      <c r="D334" s="13">
        <v>113700.45</v>
      </c>
      <c r="E334" s="13">
        <v>165575.34</v>
      </c>
      <c r="F334" s="14">
        <f>SUM(D334-E334)/E334*100</f>
        <v>-31.33008212454826</v>
      </c>
    </row>
    <row r="335" spans="1:6" ht="20.25" customHeight="1">
      <c r="A335" s="10" t="s">
        <v>127</v>
      </c>
      <c r="B335" s="11" t="s">
        <v>604</v>
      </c>
      <c r="C335" s="12">
        <v>2005</v>
      </c>
      <c r="D335" s="13">
        <v>63981.68</v>
      </c>
      <c r="E335" s="13">
        <v>45116.39</v>
      </c>
      <c r="F335" s="14">
        <f>SUM(D335-E335)/E335*100</f>
        <v>41.8147152287672</v>
      </c>
    </row>
    <row r="336" spans="1:6" ht="20.25" customHeight="1">
      <c r="A336" s="10" t="s">
        <v>128</v>
      </c>
      <c r="B336" s="11" t="s">
        <v>588</v>
      </c>
      <c r="C336" s="12">
        <v>2005</v>
      </c>
      <c r="D336" s="15">
        <v>89986.93</v>
      </c>
      <c r="E336" s="15">
        <v>83253.55</v>
      </c>
      <c r="F336" s="14">
        <f>SUM(D336-E336)/E336*100</f>
        <v>8.087799259010565</v>
      </c>
    </row>
    <row r="337" spans="1:6" ht="20.25" customHeight="1">
      <c r="A337" s="10"/>
      <c r="B337" s="16" t="s">
        <v>646</v>
      </c>
      <c r="C337" s="12"/>
      <c r="D337" s="18">
        <f>SUM(D332:D336)</f>
        <v>2115345.34</v>
      </c>
      <c r="E337" s="18">
        <f>SUM(E332:E336)</f>
        <v>2193254.03</v>
      </c>
      <c r="F337" s="14"/>
    </row>
    <row r="338" spans="1:6" ht="20.25" customHeight="1">
      <c r="A338" s="10"/>
      <c r="B338" s="16"/>
      <c r="C338" s="12"/>
      <c r="D338" s="20"/>
      <c r="E338" s="20"/>
      <c r="F338" s="14"/>
    </row>
    <row r="339" spans="1:6" ht="20.25" customHeight="1">
      <c r="A339" s="10" t="s">
        <v>259</v>
      </c>
      <c r="B339" s="11" t="s">
        <v>617</v>
      </c>
      <c r="C339" s="12">
        <v>2006</v>
      </c>
      <c r="D339" s="15">
        <v>87081.6</v>
      </c>
      <c r="E339" s="15">
        <v>87887.07</v>
      </c>
      <c r="F339" s="14">
        <f>SUM(D339-E339)/E339*100</f>
        <v>-0.9164829365684862</v>
      </c>
    </row>
    <row r="340" spans="1:6" ht="20.25" customHeight="1">
      <c r="A340" s="10"/>
      <c r="B340" s="16" t="s">
        <v>647</v>
      </c>
      <c r="C340" s="12"/>
      <c r="D340" s="18">
        <f>SUM(D339:D339)</f>
        <v>87081.6</v>
      </c>
      <c r="E340" s="18">
        <f>SUM(E339:E339)</f>
        <v>87887.07</v>
      </c>
      <c r="F340" s="14"/>
    </row>
    <row r="341" spans="1:6" ht="20.25" customHeight="1">
      <c r="A341" s="10"/>
      <c r="B341" s="16"/>
      <c r="C341" s="12"/>
      <c r="D341" s="20"/>
      <c r="E341" s="20"/>
      <c r="F341" s="14"/>
    </row>
    <row r="342" spans="1:8" ht="20.25" customHeight="1">
      <c r="A342" s="10" t="s">
        <v>261</v>
      </c>
      <c r="B342" s="11" t="s">
        <v>821</v>
      </c>
      <c r="C342" s="12">
        <v>2002</v>
      </c>
      <c r="D342" s="38">
        <v>1098317.85</v>
      </c>
      <c r="E342" s="38">
        <v>1115050.9</v>
      </c>
      <c r="F342" s="14">
        <f>SUM(D342-E342)/E342*100</f>
        <v>-1.5006534679268735</v>
      </c>
      <c r="G342" s="39"/>
      <c r="H342" s="39"/>
    </row>
    <row r="343" spans="1:8" ht="20.25" customHeight="1">
      <c r="A343" s="10"/>
      <c r="B343" s="16" t="s">
        <v>648</v>
      </c>
      <c r="C343" s="12"/>
      <c r="D343" s="40">
        <f>SUM(D342)</f>
        <v>1098317.85</v>
      </c>
      <c r="E343" s="40">
        <f>SUM(E342)</f>
        <v>1115050.9</v>
      </c>
      <c r="F343" s="14"/>
      <c r="G343" s="39"/>
      <c r="H343" s="39"/>
    </row>
    <row r="344" spans="1:8" ht="20.25" customHeight="1">
      <c r="A344" s="10"/>
      <c r="B344" s="16"/>
      <c r="C344" s="12"/>
      <c r="D344" s="40"/>
      <c r="E344" s="40"/>
      <c r="F344" s="14"/>
      <c r="G344" s="39"/>
      <c r="H344" s="39"/>
    </row>
    <row r="345" spans="1:8" ht="20.25" customHeight="1">
      <c r="A345" s="10" t="s">
        <v>267</v>
      </c>
      <c r="B345" s="11" t="s">
        <v>21</v>
      </c>
      <c r="C345" s="12">
        <v>1990</v>
      </c>
      <c r="D345" s="41">
        <v>273022.65</v>
      </c>
      <c r="E345" s="41">
        <v>282515.47</v>
      </c>
      <c r="F345" s="14">
        <f>SUM(D345-E345)/E345*100</f>
        <v>-3.360106262499519</v>
      </c>
      <c r="G345" s="42"/>
      <c r="H345" s="39"/>
    </row>
    <row r="346" spans="1:8" ht="20.25" customHeight="1">
      <c r="A346" s="10" t="s">
        <v>269</v>
      </c>
      <c r="B346" s="11" t="s">
        <v>822</v>
      </c>
      <c r="C346" s="12">
        <v>2001</v>
      </c>
      <c r="D346" s="13">
        <v>0</v>
      </c>
      <c r="E346" s="13">
        <v>0</v>
      </c>
      <c r="F346" s="21">
        <v>0</v>
      </c>
      <c r="G346" s="43"/>
      <c r="H346" s="39"/>
    </row>
    <row r="347" spans="1:8" ht="20.25" customHeight="1">
      <c r="A347" s="10" t="s">
        <v>268</v>
      </c>
      <c r="B347" s="11" t="s">
        <v>823</v>
      </c>
      <c r="C347" s="12">
        <v>1996</v>
      </c>
      <c r="D347" s="38">
        <v>727660.15</v>
      </c>
      <c r="E347" s="38">
        <v>620653.38</v>
      </c>
      <c r="F347" s="14">
        <f>SUM(D347-E347)/E347*100</f>
        <v>17.2409872318749</v>
      </c>
      <c r="G347" s="39"/>
      <c r="H347" s="39"/>
    </row>
    <row r="348" spans="1:8" ht="20.25" customHeight="1">
      <c r="A348" s="10"/>
      <c r="B348" s="16" t="s">
        <v>649</v>
      </c>
      <c r="C348" s="12"/>
      <c r="D348" s="40">
        <f>SUM(D345:D347)</f>
        <v>1000682.8</v>
      </c>
      <c r="E348" s="40">
        <f>SUM(E345:E347)</f>
        <v>903168.85</v>
      </c>
      <c r="F348" s="14"/>
      <c r="G348" s="39"/>
      <c r="H348" s="39"/>
    </row>
    <row r="349" spans="1:8" ht="20.25" customHeight="1">
      <c r="A349" s="10"/>
      <c r="B349" s="16"/>
      <c r="C349" s="12"/>
      <c r="D349" s="44"/>
      <c r="E349" s="44"/>
      <c r="F349" s="14"/>
      <c r="G349" s="39"/>
      <c r="H349" s="39"/>
    </row>
    <row r="350" spans="1:6" ht="20.25" customHeight="1">
      <c r="A350" s="10" t="s">
        <v>270</v>
      </c>
      <c r="B350" s="11" t="s">
        <v>970</v>
      </c>
      <c r="C350" s="12">
        <v>1993</v>
      </c>
      <c r="D350" s="13">
        <v>748353.54</v>
      </c>
      <c r="E350" s="13">
        <v>725491.45</v>
      </c>
      <c r="F350" s="14">
        <f>SUM(D350-E350)/E350*100</f>
        <v>3.1512556074920086</v>
      </c>
    </row>
    <row r="351" spans="1:6" ht="20.25" customHeight="1">
      <c r="A351" s="10" t="s">
        <v>271</v>
      </c>
      <c r="B351" s="11" t="s">
        <v>971</v>
      </c>
      <c r="C351" s="12">
        <v>2001</v>
      </c>
      <c r="D351" s="13">
        <v>246046.76</v>
      </c>
      <c r="E351" s="13">
        <v>301829.23</v>
      </c>
      <c r="F351" s="14">
        <f>SUM(D351-E351)/E351*100</f>
        <v>-18.481467152800267</v>
      </c>
    </row>
    <row r="352" spans="1:6" ht="20.25" customHeight="1">
      <c r="A352" s="10" t="s">
        <v>272</v>
      </c>
      <c r="B352" s="11" t="s">
        <v>589</v>
      </c>
      <c r="C352" s="12">
        <v>2006</v>
      </c>
      <c r="D352" s="15">
        <v>227547.26</v>
      </c>
      <c r="E352" s="15">
        <v>240824.85</v>
      </c>
      <c r="F352" s="14">
        <f>SUM(D352-E352)/E352*100</f>
        <v>-5.513380367516058</v>
      </c>
    </row>
    <row r="353" spans="1:6" ht="20.25" customHeight="1">
      <c r="A353" s="10"/>
      <c r="B353" s="16" t="s">
        <v>650</v>
      </c>
      <c r="C353" s="12"/>
      <c r="D353" s="18">
        <f>SUM(D350:D352)</f>
        <v>1221947.56</v>
      </c>
      <c r="E353" s="18">
        <f>SUM(E350:E352)</f>
        <v>1268145.53</v>
      </c>
      <c r="F353" s="14"/>
    </row>
    <row r="354" spans="1:6" ht="20.25" customHeight="1">
      <c r="A354" s="10"/>
      <c r="B354" s="16"/>
      <c r="C354" s="12"/>
      <c r="D354" s="13"/>
      <c r="E354" s="13"/>
      <c r="F354" s="14"/>
    </row>
    <row r="355" spans="1:6" ht="20.25" customHeight="1">
      <c r="A355" s="10" t="s">
        <v>273</v>
      </c>
      <c r="B355" s="11" t="s">
        <v>994</v>
      </c>
      <c r="C355" s="12">
        <v>2012</v>
      </c>
      <c r="D355" s="15">
        <v>0</v>
      </c>
      <c r="E355" s="15">
        <v>0</v>
      </c>
      <c r="F355" s="21">
        <v>0</v>
      </c>
    </row>
    <row r="356" spans="1:6" ht="20.25" customHeight="1">
      <c r="A356" s="10"/>
      <c r="B356" s="16" t="s">
        <v>651</v>
      </c>
      <c r="C356" s="12"/>
      <c r="D356" s="40">
        <f>SUM(D355)</f>
        <v>0</v>
      </c>
      <c r="E356" s="40">
        <f>SUM(E355)</f>
        <v>0</v>
      </c>
      <c r="F356" s="46"/>
    </row>
    <row r="357" spans="1:6" ht="20.25" customHeight="1">
      <c r="A357" s="10"/>
      <c r="B357" s="16"/>
      <c r="C357" s="12"/>
      <c r="D357" s="48"/>
      <c r="E357" s="48"/>
      <c r="F357" s="14"/>
    </row>
    <row r="358" spans="1:6" ht="20.25" customHeight="1">
      <c r="A358" s="10" t="s">
        <v>273</v>
      </c>
      <c r="B358" s="11" t="s">
        <v>22</v>
      </c>
      <c r="C358" s="12">
        <v>2004</v>
      </c>
      <c r="D358" s="15">
        <v>124678.56</v>
      </c>
      <c r="E358" s="15">
        <v>3575.27</v>
      </c>
      <c r="F358" s="14">
        <f>SUM(D358-E358)/E358*100</f>
        <v>3387.2487951958874</v>
      </c>
    </row>
    <row r="359" spans="1:6" ht="20.25" customHeight="1">
      <c r="A359" s="10"/>
      <c r="B359" s="16" t="s">
        <v>651</v>
      </c>
      <c r="C359" s="12"/>
      <c r="D359" s="40">
        <f>SUM(D358)</f>
        <v>124678.56</v>
      </c>
      <c r="E359" s="40">
        <f>SUM(E358)</f>
        <v>3575.27</v>
      </c>
      <c r="F359" s="14"/>
    </row>
    <row r="360" spans="1:6" ht="20.25" customHeight="1">
      <c r="A360" s="10"/>
      <c r="B360" s="16"/>
      <c r="C360" s="12"/>
      <c r="D360" s="44"/>
      <c r="E360" s="44"/>
      <c r="F360" s="14"/>
    </row>
    <row r="361" spans="1:6" ht="20.25" customHeight="1">
      <c r="A361" s="10" t="s">
        <v>275</v>
      </c>
      <c r="B361" s="11" t="s">
        <v>23</v>
      </c>
      <c r="C361" s="12">
        <v>2001</v>
      </c>
      <c r="D361" s="13">
        <v>698641.59</v>
      </c>
      <c r="E361" s="13">
        <v>625023.75</v>
      </c>
      <c r="F361" s="14">
        <f>SUM(D361-E361)/E361*100</f>
        <v>11.778406820540814</v>
      </c>
    </row>
    <row r="362" spans="1:6" ht="20.25" customHeight="1">
      <c r="A362" s="10" t="s">
        <v>274</v>
      </c>
      <c r="B362" s="11" t="s">
        <v>24</v>
      </c>
      <c r="C362" s="12">
        <v>1999</v>
      </c>
      <c r="D362" s="15">
        <v>1157287.54</v>
      </c>
      <c r="E362" s="15">
        <v>1110503.46</v>
      </c>
      <c r="F362" s="14">
        <f>SUM(D362-E362)/E362*100</f>
        <v>4.212871160257356</v>
      </c>
    </row>
    <row r="363" spans="1:6" ht="20.25" customHeight="1">
      <c r="A363" s="10"/>
      <c r="B363" s="16" t="s">
        <v>652</v>
      </c>
      <c r="C363" s="12"/>
      <c r="D363" s="18">
        <f>SUM(D361:D362)</f>
        <v>1855929.13</v>
      </c>
      <c r="E363" s="18">
        <f>SUM(E361:E362)</f>
        <v>1735527.21</v>
      </c>
      <c r="F363" s="14"/>
    </row>
    <row r="364" spans="1:6" ht="20.25" customHeight="1">
      <c r="A364" s="10"/>
      <c r="B364" s="16"/>
      <c r="C364" s="12"/>
      <c r="D364" s="20"/>
      <c r="E364" s="20"/>
      <c r="F364" s="14"/>
    </row>
    <row r="365" spans="1:6" ht="20.25" customHeight="1">
      <c r="A365" s="10" t="s">
        <v>281</v>
      </c>
      <c r="B365" s="11" t="s">
        <v>25</v>
      </c>
      <c r="C365" s="12">
        <v>2000</v>
      </c>
      <c r="D365" s="15">
        <v>1124577.07</v>
      </c>
      <c r="E365" s="15">
        <v>1223236.55</v>
      </c>
      <c r="F365" s="14">
        <f>SUM(D365-E365)/E365*100</f>
        <v>-8.065445722660918</v>
      </c>
    </row>
    <row r="366" spans="1:6" ht="20.25" customHeight="1">
      <c r="A366" s="10"/>
      <c r="B366" s="16" t="s">
        <v>653</v>
      </c>
      <c r="C366" s="12"/>
      <c r="D366" s="40">
        <f>SUM(D365)</f>
        <v>1124577.07</v>
      </c>
      <c r="E366" s="40">
        <f>SUM(E365)</f>
        <v>1223236.55</v>
      </c>
      <c r="F366" s="14"/>
    </row>
    <row r="367" spans="1:6" ht="20.25" customHeight="1">
      <c r="A367" s="10"/>
      <c r="B367" s="16"/>
      <c r="C367" s="12"/>
      <c r="D367" s="40"/>
      <c r="E367" s="40"/>
      <c r="F367" s="14"/>
    </row>
    <row r="368" spans="1:6" ht="20.25" customHeight="1">
      <c r="A368" s="10" t="s">
        <v>282</v>
      </c>
      <c r="B368" s="11" t="s">
        <v>571</v>
      </c>
      <c r="C368" s="12">
        <v>1992</v>
      </c>
      <c r="D368" s="15">
        <v>667665.95</v>
      </c>
      <c r="E368" s="15">
        <v>635789.81</v>
      </c>
      <c r="F368" s="14">
        <f>SUM(D368-E368)/E368*100</f>
        <v>5.013628639313973</v>
      </c>
    </row>
    <row r="369" spans="1:6" ht="20.25" customHeight="1">
      <c r="A369" s="10"/>
      <c r="B369" s="16" t="s">
        <v>654</v>
      </c>
      <c r="C369" s="12"/>
      <c r="D369" s="40">
        <f>SUM(D368)</f>
        <v>667665.95</v>
      </c>
      <c r="E369" s="40">
        <f>SUM(E368)</f>
        <v>635789.81</v>
      </c>
      <c r="F369" s="14"/>
    </row>
    <row r="370" spans="1:6" ht="20.25" customHeight="1">
      <c r="A370" s="10"/>
      <c r="B370" s="16"/>
      <c r="C370" s="12"/>
      <c r="D370" s="40"/>
      <c r="E370" s="40"/>
      <c r="F370" s="14"/>
    </row>
    <row r="371" spans="1:6" ht="20.25" customHeight="1">
      <c r="A371" s="10" t="s">
        <v>284</v>
      </c>
      <c r="B371" s="11" t="s">
        <v>825</v>
      </c>
      <c r="C371" s="12">
        <v>2000</v>
      </c>
      <c r="D371" s="13">
        <v>347056.6</v>
      </c>
      <c r="E371" s="13">
        <v>379924.92</v>
      </c>
      <c r="F371" s="14">
        <f>SUM(D371-E371)/E371*100</f>
        <v>-8.651267203004217</v>
      </c>
    </row>
    <row r="372" spans="1:6" ht="20.25" customHeight="1">
      <c r="A372" s="10" t="s">
        <v>285</v>
      </c>
      <c r="B372" s="11" t="s">
        <v>824</v>
      </c>
      <c r="C372" s="12">
        <v>2001</v>
      </c>
      <c r="D372" s="13">
        <v>0</v>
      </c>
      <c r="E372" s="13">
        <v>2113.58</v>
      </c>
      <c r="F372" s="14">
        <v>-100</v>
      </c>
    </row>
    <row r="373" spans="1:6" ht="20.25" customHeight="1">
      <c r="A373" s="10" t="s">
        <v>283</v>
      </c>
      <c r="B373" s="11" t="s">
        <v>26</v>
      </c>
      <c r="C373" s="12">
        <v>1993</v>
      </c>
      <c r="D373" s="13">
        <v>616942.92</v>
      </c>
      <c r="E373" s="13">
        <v>615477.42</v>
      </c>
      <c r="F373" s="14">
        <f>SUM(D373-E373)/E373*100</f>
        <v>0.23810784155168518</v>
      </c>
    </row>
    <row r="374" spans="1:6" ht="20.25" customHeight="1">
      <c r="A374" s="10" t="s">
        <v>286</v>
      </c>
      <c r="B374" s="11" t="s">
        <v>27</v>
      </c>
      <c r="C374" s="12">
        <v>2002</v>
      </c>
      <c r="D374" s="15">
        <v>756656.81</v>
      </c>
      <c r="E374" s="15">
        <v>777827.94</v>
      </c>
      <c r="F374" s="14">
        <f>SUM(D374-E374)/E374*100</f>
        <v>-2.721826886290545</v>
      </c>
    </row>
    <row r="375" spans="1:6" ht="20.25" customHeight="1">
      <c r="A375" s="10"/>
      <c r="B375" s="16" t="s">
        <v>655</v>
      </c>
      <c r="C375" s="12"/>
      <c r="D375" s="18">
        <f>SUM(D371:D374)</f>
        <v>1720656.33</v>
      </c>
      <c r="E375" s="18">
        <f>SUM(E371:E374)</f>
        <v>1775343.8599999999</v>
      </c>
      <c r="F375" s="14"/>
    </row>
    <row r="376" spans="1:6" ht="20.25" customHeight="1">
      <c r="A376" s="10"/>
      <c r="B376" s="16"/>
      <c r="C376" s="12"/>
      <c r="D376" s="20"/>
      <c r="E376" s="20"/>
      <c r="F376" s="14"/>
    </row>
    <row r="377" spans="1:6" ht="20.25" customHeight="1">
      <c r="A377" s="10" t="s">
        <v>292</v>
      </c>
      <c r="B377" s="11" t="s">
        <v>826</v>
      </c>
      <c r="C377" s="12">
        <v>2000</v>
      </c>
      <c r="D377" s="13">
        <v>24923.2</v>
      </c>
      <c r="E377" s="13">
        <v>69949.06</v>
      </c>
      <c r="F377" s="14">
        <f>SUM(D377-E377)/E377*100</f>
        <v>-64.36949974738761</v>
      </c>
    </row>
    <row r="378" spans="1:6" ht="20.25" customHeight="1">
      <c r="A378" s="10" t="s">
        <v>935</v>
      </c>
      <c r="B378" s="11" t="s">
        <v>1006</v>
      </c>
      <c r="C378" s="12">
        <v>2011</v>
      </c>
      <c r="D378" s="13">
        <v>0</v>
      </c>
      <c r="E378" s="13">
        <v>0</v>
      </c>
      <c r="F378" s="21">
        <v>0</v>
      </c>
    </row>
    <row r="379" spans="1:6" ht="20.25" customHeight="1">
      <c r="A379" s="10" t="s">
        <v>936</v>
      </c>
      <c r="B379" s="11" t="s">
        <v>910</v>
      </c>
      <c r="C379" s="12">
        <v>2011</v>
      </c>
      <c r="D379" s="13">
        <v>2124.17</v>
      </c>
      <c r="E379" s="13">
        <v>0</v>
      </c>
      <c r="F379" s="14">
        <v>100</v>
      </c>
    </row>
    <row r="380" spans="1:6" ht="20.25" customHeight="1">
      <c r="A380" s="10" t="s">
        <v>290</v>
      </c>
      <c r="B380" s="11" t="s">
        <v>28</v>
      </c>
      <c r="C380" s="12">
        <v>2000</v>
      </c>
      <c r="D380" s="13">
        <v>197190.7</v>
      </c>
      <c r="E380" s="13">
        <v>485114.35</v>
      </c>
      <c r="F380" s="14">
        <f>SUM(D380-E380)/E380*100</f>
        <v>-59.35170748917239</v>
      </c>
    </row>
    <row r="381" spans="1:6" ht="20.25" customHeight="1">
      <c r="A381" s="10" t="s">
        <v>288</v>
      </c>
      <c r="B381" s="11" t="s">
        <v>827</v>
      </c>
      <c r="C381" s="12">
        <v>1999</v>
      </c>
      <c r="D381" s="13">
        <v>104314.04</v>
      </c>
      <c r="E381" s="13">
        <v>105733.59</v>
      </c>
      <c r="F381" s="14">
        <f>SUM(D381-E381)/E381*100</f>
        <v>-1.3425724029610675</v>
      </c>
    </row>
    <row r="382" spans="1:6" ht="20.25" customHeight="1">
      <c r="A382" s="10" t="s">
        <v>937</v>
      </c>
      <c r="B382" s="11" t="s">
        <v>911</v>
      </c>
      <c r="C382" s="12">
        <v>2011</v>
      </c>
      <c r="D382" s="13">
        <v>0</v>
      </c>
      <c r="E382" s="13">
        <v>745.97</v>
      </c>
      <c r="F382" s="108" t="s">
        <v>1007</v>
      </c>
    </row>
    <row r="383" spans="1:6" ht="20.25" customHeight="1">
      <c r="A383" s="10" t="s">
        <v>291</v>
      </c>
      <c r="B383" s="11" t="s">
        <v>572</v>
      </c>
      <c r="C383" s="12">
        <v>2000</v>
      </c>
      <c r="D383" s="13">
        <v>264755.2</v>
      </c>
      <c r="E383" s="13">
        <v>284416.11</v>
      </c>
      <c r="F383" s="14">
        <f>SUM(D383-E383)/E383*100</f>
        <v>-6.9127272713208745</v>
      </c>
    </row>
    <row r="384" spans="1:6" ht="20.25" customHeight="1">
      <c r="A384" s="10" t="s">
        <v>717</v>
      </c>
      <c r="B384" s="11" t="s">
        <v>718</v>
      </c>
      <c r="C384" s="12">
        <v>2007</v>
      </c>
      <c r="D384" s="13">
        <v>4218.45</v>
      </c>
      <c r="E384" s="13">
        <v>4731.75</v>
      </c>
      <c r="F384" s="14">
        <f>SUM(D384-E384)/E384*100</f>
        <v>-10.847994927880809</v>
      </c>
    </row>
    <row r="385" spans="1:6" ht="20.25" customHeight="1">
      <c r="A385" s="10" t="s">
        <v>287</v>
      </c>
      <c r="B385" s="11" t="s">
        <v>29</v>
      </c>
      <c r="C385" s="12">
        <v>1986</v>
      </c>
      <c r="D385" s="13">
        <v>785267.74</v>
      </c>
      <c r="E385" s="13">
        <v>1208926.13</v>
      </c>
      <c r="F385" s="14">
        <f>SUM(D385-E385)/E385*100</f>
        <v>-35.04419165793033</v>
      </c>
    </row>
    <row r="386" spans="1:6" ht="20.25" customHeight="1">
      <c r="A386" s="10" t="s">
        <v>289</v>
      </c>
      <c r="B386" s="11" t="s">
        <v>573</v>
      </c>
      <c r="C386" s="12">
        <v>1995</v>
      </c>
      <c r="D386" s="15">
        <v>661752.57</v>
      </c>
      <c r="E386" s="15">
        <v>754377.44</v>
      </c>
      <c r="F386" s="14">
        <f>SUM(D386-E386)/E386*100</f>
        <v>-12.278319192578188</v>
      </c>
    </row>
    <row r="387" spans="1:6" ht="20.25" customHeight="1">
      <c r="A387" s="10"/>
      <c r="B387" s="16" t="s">
        <v>656</v>
      </c>
      <c r="C387" s="12"/>
      <c r="D387" s="40">
        <f>SUM(D377:D386)</f>
        <v>2044546.0699999998</v>
      </c>
      <c r="E387" s="40">
        <f>SUM(E377:E386)</f>
        <v>2913994.4</v>
      </c>
      <c r="F387" s="14"/>
    </row>
    <row r="388" spans="1:6" ht="20.25" customHeight="1">
      <c r="A388" s="10"/>
      <c r="B388" s="16"/>
      <c r="C388" s="12"/>
      <c r="D388" s="40"/>
      <c r="E388" s="40"/>
      <c r="F388" s="14"/>
    </row>
    <row r="389" spans="1:6" ht="20.25" customHeight="1">
      <c r="A389" s="10" t="s">
        <v>293</v>
      </c>
      <c r="B389" s="11" t="s">
        <v>30</v>
      </c>
      <c r="C389" s="12">
        <v>2001</v>
      </c>
      <c r="D389" s="15">
        <v>27880903.13</v>
      </c>
      <c r="E389" s="15">
        <v>27464856.26</v>
      </c>
      <c r="F389" s="14">
        <f>SUM(D389-E389)/E389*100</f>
        <v>1.5148335970209708</v>
      </c>
    </row>
    <row r="390" spans="1:6" ht="20.25" customHeight="1">
      <c r="A390" s="10"/>
      <c r="B390" s="16" t="s">
        <v>657</v>
      </c>
      <c r="C390" s="12"/>
      <c r="D390" s="40">
        <f>SUM(D389)</f>
        <v>27880903.13</v>
      </c>
      <c r="E390" s="40">
        <f>SUM(E389)</f>
        <v>27464856.26</v>
      </c>
      <c r="F390" s="14"/>
    </row>
    <row r="391" spans="1:6" ht="20.25" customHeight="1">
      <c r="A391" s="10"/>
      <c r="B391" s="16"/>
      <c r="C391" s="12"/>
      <c r="D391" s="44"/>
      <c r="E391" s="44"/>
      <c r="F391" s="14"/>
    </row>
    <row r="392" spans="1:6" ht="20.25" customHeight="1">
      <c r="A392" s="10" t="s">
        <v>802</v>
      </c>
      <c r="B392" s="11" t="s">
        <v>779</v>
      </c>
      <c r="C392" s="12">
        <v>2008</v>
      </c>
      <c r="D392" s="13">
        <v>0</v>
      </c>
      <c r="E392" s="13">
        <v>0</v>
      </c>
      <c r="F392" s="21">
        <v>0</v>
      </c>
    </row>
    <row r="393" spans="1:6" ht="20.25" customHeight="1">
      <c r="A393" s="10" t="s">
        <v>938</v>
      </c>
      <c r="B393" s="11" t="s">
        <v>909</v>
      </c>
      <c r="C393" s="12">
        <v>2011</v>
      </c>
      <c r="D393" s="13">
        <v>0</v>
      </c>
      <c r="E393" s="13">
        <v>0</v>
      </c>
      <c r="F393" s="21">
        <v>0</v>
      </c>
    </row>
    <row r="394" spans="1:6" ht="20.25" customHeight="1">
      <c r="A394" s="10" t="s">
        <v>296</v>
      </c>
      <c r="B394" s="11" t="s">
        <v>31</v>
      </c>
      <c r="C394" s="22">
        <v>2003</v>
      </c>
      <c r="D394" s="13">
        <v>1275890.15</v>
      </c>
      <c r="E394" s="13">
        <v>1179165.9</v>
      </c>
      <c r="F394" s="28">
        <f>SUM(D394-E394)/E394*100</f>
        <v>8.202768584132226</v>
      </c>
    </row>
    <row r="395" spans="1:6" ht="20.25" customHeight="1">
      <c r="A395" s="10" t="s">
        <v>939</v>
      </c>
      <c r="B395" s="11" t="s">
        <v>907</v>
      </c>
      <c r="C395" s="12">
        <v>2011</v>
      </c>
      <c r="D395" s="13">
        <v>52699.64</v>
      </c>
      <c r="E395" s="13">
        <v>47209.92</v>
      </c>
      <c r="F395" s="28">
        <f>SUM(D395-E395)/E395*100</f>
        <v>11.628318794016176</v>
      </c>
    </row>
    <row r="396" spans="1:6" ht="20.25" customHeight="1">
      <c r="A396" s="10" t="s">
        <v>294</v>
      </c>
      <c r="B396" s="11" t="s">
        <v>32</v>
      </c>
      <c r="C396" s="22">
        <v>1991</v>
      </c>
      <c r="D396" s="13">
        <v>1110269.92</v>
      </c>
      <c r="E396" s="13">
        <v>950899.3</v>
      </c>
      <c r="F396" s="14">
        <f>SUM(D396-E396)/E396*100</f>
        <v>16.759989201800852</v>
      </c>
    </row>
    <row r="397" spans="1:6" ht="20.25" customHeight="1">
      <c r="A397" s="10" t="s">
        <v>295</v>
      </c>
      <c r="B397" s="11" t="s">
        <v>33</v>
      </c>
      <c r="C397" s="22">
        <v>2002</v>
      </c>
      <c r="D397" s="13">
        <v>305225.5</v>
      </c>
      <c r="E397" s="13">
        <v>330322.11</v>
      </c>
      <c r="F397" s="14">
        <f>SUM(D397-E397)/E397*100</f>
        <v>-7.597617368089586</v>
      </c>
    </row>
    <row r="398" spans="1:6" ht="20.25" customHeight="1">
      <c r="A398" s="10" t="s">
        <v>940</v>
      </c>
      <c r="B398" s="11" t="s">
        <v>908</v>
      </c>
      <c r="C398" s="12">
        <v>2011</v>
      </c>
      <c r="D398" s="15">
        <v>0</v>
      </c>
      <c r="E398" s="15">
        <v>0</v>
      </c>
      <c r="F398" s="21">
        <v>0</v>
      </c>
    </row>
    <row r="399" spans="1:6" ht="20.25" customHeight="1">
      <c r="A399" s="10"/>
      <c r="B399" s="16" t="s">
        <v>658</v>
      </c>
      <c r="C399" s="12"/>
      <c r="D399" s="18">
        <f>SUM(D392:D398)</f>
        <v>2744085.21</v>
      </c>
      <c r="E399" s="18">
        <f>SUM(E392:E398)</f>
        <v>2507597.23</v>
      </c>
      <c r="F399" s="21"/>
    </row>
    <row r="400" spans="1:6" ht="20.25" customHeight="1">
      <c r="A400" s="10"/>
      <c r="B400" s="16"/>
      <c r="C400" s="12"/>
      <c r="D400" s="18"/>
      <c r="E400" s="18"/>
      <c r="F400" s="14"/>
    </row>
    <row r="401" spans="1:6" ht="20.25" customHeight="1">
      <c r="A401" s="10" t="s">
        <v>432</v>
      </c>
      <c r="B401" s="11" t="s">
        <v>998</v>
      </c>
      <c r="C401" s="12">
        <v>1987</v>
      </c>
      <c r="D401" s="13">
        <v>0</v>
      </c>
      <c r="E401" s="13">
        <v>0</v>
      </c>
      <c r="F401" s="21">
        <v>0</v>
      </c>
    </row>
    <row r="402" spans="1:6" ht="20.25" customHeight="1">
      <c r="A402" s="10" t="s">
        <v>297</v>
      </c>
      <c r="B402" s="11" t="s">
        <v>590</v>
      </c>
      <c r="C402" s="12">
        <v>2002</v>
      </c>
      <c r="D402" s="13">
        <v>1064536.33</v>
      </c>
      <c r="E402" s="13">
        <v>1310389.58</v>
      </c>
      <c r="F402" s="14">
        <f>SUM(D402-E402)/E402*100</f>
        <v>-18.761844092197375</v>
      </c>
    </row>
    <row r="403" spans="1:6" ht="20.25" customHeight="1">
      <c r="A403" s="10" t="s">
        <v>719</v>
      </c>
      <c r="B403" s="11" t="s">
        <v>720</v>
      </c>
      <c r="C403" s="12">
        <v>2007</v>
      </c>
      <c r="D403" s="15">
        <v>0</v>
      </c>
      <c r="E403" s="15">
        <v>58024.56</v>
      </c>
      <c r="F403" s="108" t="s">
        <v>1007</v>
      </c>
    </row>
    <row r="404" spans="1:6" ht="20.25" customHeight="1">
      <c r="A404" s="10"/>
      <c r="B404" s="16" t="s">
        <v>659</v>
      </c>
      <c r="C404" s="12"/>
      <c r="D404" s="18">
        <f>SUM(D401:D403)</f>
        <v>1064536.33</v>
      </c>
      <c r="E404" s="18">
        <f>SUM(E401:E403)</f>
        <v>1368414.1400000001</v>
      </c>
      <c r="F404" s="14"/>
    </row>
    <row r="405" spans="1:6" ht="20.25" customHeight="1">
      <c r="A405" s="10"/>
      <c r="B405" s="16"/>
      <c r="C405" s="12"/>
      <c r="D405" s="20"/>
      <c r="E405" s="20"/>
      <c r="F405" s="14"/>
    </row>
    <row r="406" spans="1:6" ht="20.25" customHeight="1">
      <c r="A406" s="10" t="s">
        <v>303</v>
      </c>
      <c r="B406" s="11" t="s">
        <v>984</v>
      </c>
      <c r="C406" s="12">
        <v>1988</v>
      </c>
      <c r="D406" s="13">
        <v>0</v>
      </c>
      <c r="E406" s="106">
        <v>803306.16</v>
      </c>
      <c r="F406" s="108" t="s">
        <v>1007</v>
      </c>
    </row>
    <row r="407" spans="1:6" ht="20.25" customHeight="1">
      <c r="A407" s="10" t="s">
        <v>306</v>
      </c>
      <c r="B407" s="11" t="s">
        <v>307</v>
      </c>
      <c r="C407" s="12">
        <v>2001</v>
      </c>
      <c r="D407" s="13">
        <v>119002.64</v>
      </c>
      <c r="E407" s="106">
        <v>150177.43</v>
      </c>
      <c r="F407" s="14">
        <f>SUM(D407-E407)/E407*100</f>
        <v>-20.758638631650573</v>
      </c>
    </row>
    <row r="408" spans="1:6" ht="20.25" customHeight="1">
      <c r="A408" s="10" t="s">
        <v>308</v>
      </c>
      <c r="B408" s="11" t="s">
        <v>0</v>
      </c>
      <c r="C408" s="12">
        <v>2002</v>
      </c>
      <c r="D408" s="13">
        <v>0</v>
      </c>
      <c r="E408" s="106">
        <v>43768.58</v>
      </c>
      <c r="F408" s="108" t="s">
        <v>1007</v>
      </c>
    </row>
    <row r="409" spans="1:6" ht="20.25" customHeight="1">
      <c r="A409" s="10" t="s">
        <v>305</v>
      </c>
      <c r="B409" s="11" t="s">
        <v>34</v>
      </c>
      <c r="C409" s="12">
        <v>1999</v>
      </c>
      <c r="D409" s="13">
        <v>111120.36</v>
      </c>
      <c r="E409" s="106">
        <v>412279.52</v>
      </c>
      <c r="F409" s="14">
        <f>SUM(D409-E409)/E409*100</f>
        <v>-73.04732478586374</v>
      </c>
    </row>
    <row r="410" spans="1:6" ht="20.25" customHeight="1">
      <c r="A410" s="10" t="s">
        <v>304</v>
      </c>
      <c r="B410" s="11" t="s">
        <v>605</v>
      </c>
      <c r="C410" s="12">
        <v>1996</v>
      </c>
      <c r="D410" s="15">
        <v>62497.65</v>
      </c>
      <c r="E410" s="15">
        <v>61892.65</v>
      </c>
      <c r="F410" s="14">
        <f>SUM(D410-E410)/E410*100</f>
        <v>0.9774989437356454</v>
      </c>
    </row>
    <row r="411" spans="1:6" ht="20.25" customHeight="1">
      <c r="A411" s="10"/>
      <c r="B411" s="16" t="s">
        <v>660</v>
      </c>
      <c r="C411" s="12"/>
      <c r="D411" s="18">
        <f>SUM(D406:D410)</f>
        <v>292620.65</v>
      </c>
      <c r="E411" s="18">
        <f>SUM(E406:E410)</f>
        <v>1471424.3399999999</v>
      </c>
      <c r="F411" s="14"/>
    </row>
    <row r="412" spans="1:6" ht="20.25" customHeight="1">
      <c r="A412" s="10"/>
      <c r="B412" s="16"/>
      <c r="C412" s="12"/>
      <c r="D412" s="20"/>
      <c r="E412" s="20"/>
      <c r="F412" s="14"/>
    </row>
    <row r="413" spans="1:6" ht="20.25" customHeight="1">
      <c r="A413" s="10" t="s">
        <v>310</v>
      </c>
      <c r="B413" s="11" t="s">
        <v>612</v>
      </c>
      <c r="C413" s="12">
        <v>1999</v>
      </c>
      <c r="D413" s="13">
        <v>201788.53</v>
      </c>
      <c r="E413" s="13">
        <v>224894.41</v>
      </c>
      <c r="F413" s="14">
        <f>SUM(D413-E413)/E413*100</f>
        <v>-10.274101521687447</v>
      </c>
    </row>
    <row r="414" spans="1:6" ht="20.25" customHeight="1">
      <c r="A414" s="10" t="s">
        <v>311</v>
      </c>
      <c r="B414" s="11" t="s">
        <v>35</v>
      </c>
      <c r="C414" s="12">
        <v>1991</v>
      </c>
      <c r="D414" s="13">
        <v>816130.08</v>
      </c>
      <c r="E414" s="13">
        <v>880331</v>
      </c>
      <c r="F414" s="14">
        <f>SUM(D414-E414)/E414*100</f>
        <v>-7.292815997619082</v>
      </c>
    </row>
    <row r="415" spans="1:6" ht="20.25" customHeight="1">
      <c r="A415" s="10" t="s">
        <v>312</v>
      </c>
      <c r="B415" s="11" t="s">
        <v>36</v>
      </c>
      <c r="C415" s="12">
        <v>2005</v>
      </c>
      <c r="D415" s="15">
        <v>2107641.55</v>
      </c>
      <c r="E415" s="15">
        <v>2002516.28</v>
      </c>
      <c r="F415" s="14">
        <f>SUM(D415-E415)/E415*100</f>
        <v>5.249658694410204</v>
      </c>
    </row>
    <row r="416" spans="1:6" ht="20.25" customHeight="1">
      <c r="A416" s="10"/>
      <c r="B416" s="16" t="s">
        <v>661</v>
      </c>
      <c r="C416" s="12"/>
      <c r="D416" s="18">
        <f>SUM(D413:D415)</f>
        <v>3125560.1599999997</v>
      </c>
      <c r="E416" s="18">
        <f>SUM(E413:E415)</f>
        <v>3107741.69</v>
      </c>
      <c r="F416" s="14"/>
    </row>
    <row r="417" spans="1:6" ht="20.25" customHeight="1">
      <c r="A417" s="10"/>
      <c r="B417" s="16"/>
      <c r="C417" s="12"/>
      <c r="D417" s="20"/>
      <c r="E417" s="20"/>
      <c r="F417" s="14"/>
    </row>
    <row r="418" spans="1:6" ht="20.25" customHeight="1">
      <c r="A418" s="10" t="s">
        <v>721</v>
      </c>
      <c r="B418" s="11" t="s">
        <v>1</v>
      </c>
      <c r="C418" s="22">
        <v>2007</v>
      </c>
      <c r="D418" s="13">
        <v>463323.85</v>
      </c>
      <c r="E418" s="13">
        <v>452841.33</v>
      </c>
      <c r="F418" s="28">
        <f>SUM(D418-E418)/E418*100</f>
        <v>2.314832879763859</v>
      </c>
    </row>
    <row r="419" spans="1:6" ht="20.25" customHeight="1">
      <c r="A419" s="10" t="s">
        <v>941</v>
      </c>
      <c r="B419" s="11" t="s">
        <v>912</v>
      </c>
      <c r="C419" s="12">
        <v>2011</v>
      </c>
      <c r="D419" s="15">
        <v>0</v>
      </c>
      <c r="E419" s="15">
        <v>0</v>
      </c>
      <c r="F419" s="21">
        <v>0</v>
      </c>
    </row>
    <row r="420" spans="1:6" ht="20.25" customHeight="1">
      <c r="A420" s="10"/>
      <c r="B420" s="16" t="s">
        <v>662</v>
      </c>
      <c r="C420" s="12"/>
      <c r="D420" s="18">
        <f>SUM(D418:D419)</f>
        <v>463323.85</v>
      </c>
      <c r="E420" s="18">
        <f>SUM(E418:E419)</f>
        <v>452841.33</v>
      </c>
      <c r="F420" s="14"/>
    </row>
    <row r="421" spans="1:6" ht="20.25" customHeight="1">
      <c r="A421" s="10"/>
      <c r="B421" s="16"/>
      <c r="C421" s="12"/>
      <c r="D421" s="20"/>
      <c r="E421" s="20"/>
      <c r="F421" s="14"/>
    </row>
    <row r="422" spans="1:6" ht="20.25" customHeight="1">
      <c r="A422" s="10" t="s">
        <v>315</v>
      </c>
      <c r="B422" s="11" t="s">
        <v>829</v>
      </c>
      <c r="C422" s="12">
        <v>2003</v>
      </c>
      <c r="D422" s="13">
        <v>194651.75</v>
      </c>
      <c r="E422" s="13">
        <v>180513.45</v>
      </c>
      <c r="F422" s="14">
        <f>SUM(D422-E422)/E422*100</f>
        <v>7.832269562184971</v>
      </c>
    </row>
    <row r="423" spans="1:6" ht="20.25" customHeight="1">
      <c r="A423" s="10" t="s">
        <v>314</v>
      </c>
      <c r="B423" s="11" t="s">
        <v>828</v>
      </c>
      <c r="C423" s="12">
        <v>1987</v>
      </c>
      <c r="D423" s="13">
        <v>642925.46</v>
      </c>
      <c r="E423" s="13">
        <v>616554.83</v>
      </c>
      <c r="F423" s="14">
        <f>SUM(D423-E423)/E423*100</f>
        <v>4.277094058285134</v>
      </c>
    </row>
    <row r="424" spans="1:6" ht="20.25" customHeight="1">
      <c r="A424" s="10" t="s">
        <v>992</v>
      </c>
      <c r="B424" s="11" t="s">
        <v>993</v>
      </c>
      <c r="C424" s="12">
        <v>2012</v>
      </c>
      <c r="D424" s="23">
        <v>0</v>
      </c>
      <c r="E424" s="23">
        <v>0</v>
      </c>
      <c r="F424" s="37">
        <v>0</v>
      </c>
    </row>
    <row r="425" spans="1:6" ht="20.25" customHeight="1">
      <c r="A425" s="10" t="s">
        <v>313</v>
      </c>
      <c r="B425" s="11" t="s">
        <v>37</v>
      </c>
      <c r="C425" s="12">
        <v>1989</v>
      </c>
      <c r="D425" s="15">
        <v>25182870.41</v>
      </c>
      <c r="E425" s="15">
        <v>23354365.76</v>
      </c>
      <c r="F425" s="14">
        <f>SUM(D425-E425)/E425*100</f>
        <v>7.82939116733264</v>
      </c>
    </row>
    <row r="426" spans="1:6" ht="20.25" customHeight="1">
      <c r="A426" s="10"/>
      <c r="B426" s="16" t="s">
        <v>663</v>
      </c>
      <c r="C426" s="12"/>
      <c r="D426" s="18">
        <f>SUM(D422:D425)</f>
        <v>26020447.62</v>
      </c>
      <c r="E426" s="18">
        <f>SUM(E422:E425)</f>
        <v>24151434.040000003</v>
      </c>
      <c r="F426" s="14"/>
    </row>
    <row r="427" spans="1:6" ht="20.25" customHeight="1">
      <c r="A427" s="10"/>
      <c r="B427" s="16"/>
      <c r="C427" s="12"/>
      <c r="D427" s="18"/>
      <c r="E427" s="18"/>
      <c r="F427" s="14"/>
    </row>
    <row r="428" spans="1:6" ht="20.25" customHeight="1">
      <c r="A428" s="31" t="s">
        <v>943</v>
      </c>
      <c r="B428" s="79" t="s">
        <v>949</v>
      </c>
      <c r="C428" s="12">
        <v>2011</v>
      </c>
      <c r="D428" s="18">
        <v>0</v>
      </c>
      <c r="E428" s="18">
        <v>0</v>
      </c>
      <c r="F428" s="21">
        <v>0</v>
      </c>
    </row>
    <row r="429" spans="1:6" ht="20.25" customHeight="1">
      <c r="A429" s="10" t="s">
        <v>318</v>
      </c>
      <c r="B429" s="11" t="s">
        <v>38</v>
      </c>
      <c r="C429" s="12">
        <v>1998</v>
      </c>
      <c r="D429" s="13">
        <v>0</v>
      </c>
      <c r="E429" s="13">
        <v>33329.48</v>
      </c>
      <c r="F429" s="108" t="s">
        <v>1007</v>
      </c>
    </row>
    <row r="430" spans="1:6" ht="20.25" customHeight="1">
      <c r="A430" s="10" t="s">
        <v>316</v>
      </c>
      <c r="B430" s="11" t="s">
        <v>613</v>
      </c>
      <c r="C430" s="22">
        <v>1981</v>
      </c>
      <c r="D430" s="13">
        <v>699779.88</v>
      </c>
      <c r="E430" s="13">
        <v>765585.96</v>
      </c>
      <c r="F430" s="28">
        <f>SUM(D430-E430)/E430*100</f>
        <v>-8.595518130975124</v>
      </c>
    </row>
    <row r="431" spans="1:6" ht="20.25" customHeight="1">
      <c r="A431" s="31" t="s">
        <v>942</v>
      </c>
      <c r="B431" s="78" t="s">
        <v>913</v>
      </c>
      <c r="C431" s="22">
        <v>2011</v>
      </c>
      <c r="D431" s="13">
        <v>2938.22</v>
      </c>
      <c r="E431" s="13">
        <v>6566.77</v>
      </c>
      <c r="F431" s="28">
        <f>SUM(D431-E431)/E431*100</f>
        <v>-55.256237084594105</v>
      </c>
    </row>
    <row r="432" spans="1:6" ht="20.25" customHeight="1">
      <c r="A432" s="10" t="s">
        <v>317</v>
      </c>
      <c r="B432" s="11" t="s">
        <v>609</v>
      </c>
      <c r="C432" s="22">
        <v>2000</v>
      </c>
      <c r="D432" s="15">
        <v>0</v>
      </c>
      <c r="E432" s="15">
        <v>6383.93</v>
      </c>
      <c r="F432" s="108" t="s">
        <v>1007</v>
      </c>
    </row>
    <row r="433" spans="1:6" ht="20.25" customHeight="1">
      <c r="A433" s="10"/>
      <c r="B433" s="16" t="s">
        <v>664</v>
      </c>
      <c r="C433" s="12"/>
      <c r="D433" s="35">
        <f>SUM(D428:D432)</f>
        <v>702718.1</v>
      </c>
      <c r="E433" s="35">
        <f>SUM(E428:E432)</f>
        <v>811866.14</v>
      </c>
      <c r="F433" s="14"/>
    </row>
    <row r="434" spans="1:6" ht="20.25" customHeight="1">
      <c r="A434" s="10"/>
      <c r="B434" s="16"/>
      <c r="C434" s="12"/>
      <c r="D434" s="18"/>
      <c r="E434" s="18"/>
      <c r="F434" s="14"/>
    </row>
    <row r="435" spans="1:6" ht="20.25" customHeight="1">
      <c r="A435" s="10" t="s">
        <v>319</v>
      </c>
      <c r="B435" s="11" t="s">
        <v>591</v>
      </c>
      <c r="C435" s="22">
        <v>2002</v>
      </c>
      <c r="D435" s="13">
        <v>827459.91</v>
      </c>
      <c r="E435" s="13">
        <v>885319.56</v>
      </c>
      <c r="F435" s="14">
        <f>SUM(D435-E435)/E435*100</f>
        <v>-6.535453706681915</v>
      </c>
    </row>
    <row r="436" spans="1:6" ht="20.25" customHeight="1">
      <c r="A436" s="10" t="s">
        <v>858</v>
      </c>
      <c r="B436" s="11" t="s">
        <v>859</v>
      </c>
      <c r="C436" s="22">
        <v>2009</v>
      </c>
      <c r="D436" s="13">
        <v>29642.97</v>
      </c>
      <c r="E436" s="13">
        <v>28749.29</v>
      </c>
      <c r="F436" s="14">
        <f>SUM(D436-E436)/E436*100</f>
        <v>3.1085289410625454</v>
      </c>
    </row>
    <row r="437" spans="1:6" ht="20.25" customHeight="1">
      <c r="A437" s="10" t="s">
        <v>896</v>
      </c>
      <c r="B437" s="11" t="s">
        <v>894</v>
      </c>
      <c r="C437" s="12">
        <v>2010</v>
      </c>
      <c r="D437" s="32">
        <v>0</v>
      </c>
      <c r="E437" s="32">
        <v>0</v>
      </c>
      <c r="F437" s="21">
        <v>0</v>
      </c>
    </row>
    <row r="438" spans="1:6" ht="20.25" customHeight="1">
      <c r="A438" s="10"/>
      <c r="B438" s="16" t="s">
        <v>665</v>
      </c>
      <c r="C438" s="12"/>
      <c r="D438" s="18">
        <f>SUM(D435:D437)</f>
        <v>857102.88</v>
      </c>
      <c r="E438" s="18">
        <f>SUM(E435:E437)</f>
        <v>914068.8500000001</v>
      </c>
      <c r="F438" s="14"/>
    </row>
    <row r="439" spans="1:6" ht="20.25" customHeight="1">
      <c r="A439" s="10"/>
      <c r="B439" s="16"/>
      <c r="C439" s="12"/>
      <c r="D439" s="18"/>
      <c r="E439" s="18"/>
      <c r="F439" s="14"/>
    </row>
    <row r="440" spans="1:6" ht="20.25" customHeight="1">
      <c r="A440" s="10" t="s">
        <v>320</v>
      </c>
      <c r="B440" s="11" t="s">
        <v>614</v>
      </c>
      <c r="C440" s="12">
        <v>1988</v>
      </c>
      <c r="D440" s="13">
        <v>1625286.45</v>
      </c>
      <c r="E440" s="13">
        <v>1785067.99</v>
      </c>
      <c r="F440" s="14">
        <f>SUM(D440-E440)/E440*100</f>
        <v>-8.951005838158581</v>
      </c>
    </row>
    <row r="441" spans="1:6" ht="20.25" customHeight="1">
      <c r="A441" s="10" t="s">
        <v>860</v>
      </c>
      <c r="B441" s="11" t="s">
        <v>861</v>
      </c>
      <c r="C441" s="12">
        <v>2009</v>
      </c>
      <c r="D441" s="13">
        <v>0</v>
      </c>
      <c r="E441" s="13">
        <v>0</v>
      </c>
      <c r="F441" s="21">
        <v>0</v>
      </c>
    </row>
    <row r="442" spans="1:6" ht="20.25" customHeight="1">
      <c r="A442" s="10" t="s">
        <v>321</v>
      </c>
      <c r="B442" s="11" t="s">
        <v>39</v>
      </c>
      <c r="C442" s="12">
        <v>1991</v>
      </c>
      <c r="D442" s="15">
        <v>1363683.03</v>
      </c>
      <c r="E442" s="15">
        <v>1318725.34</v>
      </c>
      <c r="F442" s="14">
        <f>SUM(D442-E442)/E442*100</f>
        <v>3.409177683656245</v>
      </c>
    </row>
    <row r="443" spans="1:6" ht="20.25" customHeight="1">
      <c r="A443" s="10"/>
      <c r="B443" s="16" t="s">
        <v>666</v>
      </c>
      <c r="C443" s="12"/>
      <c r="D443" s="18">
        <f>SUM(D440:D442)</f>
        <v>2988969.48</v>
      </c>
      <c r="E443" s="18">
        <f>SUM(E440:E442)</f>
        <v>3103793.33</v>
      </c>
      <c r="F443" s="14"/>
    </row>
    <row r="444" spans="1:6" ht="20.25" customHeight="1">
      <c r="A444" s="10"/>
      <c r="B444" s="16"/>
      <c r="C444" s="12"/>
      <c r="D444" s="18"/>
      <c r="E444" s="18"/>
      <c r="F444" s="14"/>
    </row>
    <row r="445" spans="1:6" ht="20.25" customHeight="1">
      <c r="A445" s="10" t="s">
        <v>322</v>
      </c>
      <c r="B445" s="11" t="s">
        <v>40</v>
      </c>
      <c r="C445" s="12">
        <v>1991</v>
      </c>
      <c r="D445" s="13">
        <v>913947.48</v>
      </c>
      <c r="E445" s="13">
        <v>928461.19</v>
      </c>
      <c r="F445" s="14">
        <f>SUM(D445-E445)/E445*100</f>
        <v>-1.5632005038358106</v>
      </c>
    </row>
    <row r="446" spans="1:6" ht="20.25" customHeight="1">
      <c r="A446" s="10" t="s">
        <v>323</v>
      </c>
      <c r="B446" s="11" t="s">
        <v>592</v>
      </c>
      <c r="C446" s="22">
        <v>2005</v>
      </c>
      <c r="D446" s="13">
        <v>294900.96</v>
      </c>
      <c r="E446" s="13">
        <v>404232.48</v>
      </c>
      <c r="F446" s="14">
        <f>SUM(D446-E446)/E446*100</f>
        <v>-27.046693526457837</v>
      </c>
    </row>
    <row r="447" spans="1:6" ht="20.25" customHeight="1">
      <c r="A447" s="10" t="s">
        <v>862</v>
      </c>
      <c r="B447" s="11" t="s">
        <v>863</v>
      </c>
      <c r="C447" s="12">
        <v>2009</v>
      </c>
      <c r="D447" s="15">
        <v>2408.62</v>
      </c>
      <c r="E447" s="15">
        <v>69726.81</v>
      </c>
      <c r="F447" s="14">
        <f>SUM(D447-E447)/E447*100</f>
        <v>-96.54563287779837</v>
      </c>
    </row>
    <row r="448" spans="1:6" ht="20.25" customHeight="1">
      <c r="A448" s="10"/>
      <c r="B448" s="16" t="s">
        <v>667</v>
      </c>
      <c r="C448" s="12"/>
      <c r="D448" s="18">
        <f>SUM(D445:D447)</f>
        <v>1211257.06</v>
      </c>
      <c r="E448" s="18">
        <f>SUM(E445:E447)</f>
        <v>1402420.48</v>
      </c>
      <c r="F448" s="14"/>
    </row>
    <row r="449" spans="1:6" ht="18.75" customHeight="1">
      <c r="A449" s="10"/>
      <c r="B449" s="16"/>
      <c r="C449" s="12"/>
      <c r="D449" s="20"/>
      <c r="E449" s="20"/>
      <c r="F449" s="46"/>
    </row>
    <row r="450" spans="1:6" ht="18.75" customHeight="1">
      <c r="A450" s="10" t="s">
        <v>944</v>
      </c>
      <c r="B450" s="11" t="s">
        <v>921</v>
      </c>
      <c r="C450" s="12">
        <v>2011</v>
      </c>
      <c r="D450" s="20">
        <v>0</v>
      </c>
      <c r="E450" s="20">
        <v>0</v>
      </c>
      <c r="F450" s="90">
        <v>0</v>
      </c>
    </row>
    <row r="451" spans="1:6" ht="20.25" customHeight="1">
      <c r="A451" s="10" t="s">
        <v>324</v>
      </c>
      <c r="B451" s="11" t="s">
        <v>41</v>
      </c>
      <c r="C451" s="12">
        <v>1996</v>
      </c>
      <c r="D451" s="13">
        <v>1083338.18</v>
      </c>
      <c r="E451" s="13">
        <v>1383129.36</v>
      </c>
      <c r="F451" s="14">
        <f>SUM(D451-E451)/E451*100</f>
        <v>-21.67484753559133</v>
      </c>
    </row>
    <row r="452" spans="1:6" ht="20.25" customHeight="1">
      <c r="A452" s="10" t="s">
        <v>325</v>
      </c>
      <c r="B452" s="11" t="s">
        <v>593</v>
      </c>
      <c r="C452" s="12">
        <v>1997</v>
      </c>
      <c r="D452" s="15">
        <v>522648.05</v>
      </c>
      <c r="E452" s="15">
        <v>502056.18</v>
      </c>
      <c r="F452" s="14">
        <f>SUM(D452-E452)/E452*100</f>
        <v>4.101507126154686</v>
      </c>
    </row>
    <row r="453" spans="1:6" ht="20.25" customHeight="1">
      <c r="A453" s="10"/>
      <c r="B453" s="16" t="s">
        <v>668</v>
      </c>
      <c r="C453" s="12"/>
      <c r="D453" s="18">
        <f>SUM(D450:D452)</f>
        <v>1605986.23</v>
      </c>
      <c r="E453" s="18">
        <f>SUM(E450:E452)</f>
        <v>1885185.54</v>
      </c>
      <c r="F453" s="14"/>
    </row>
    <row r="454" spans="1:6" ht="20.25" customHeight="1">
      <c r="A454" s="10"/>
      <c r="B454" s="16"/>
      <c r="C454" s="12"/>
      <c r="D454" s="20"/>
      <c r="E454" s="20"/>
      <c r="F454" s="14"/>
    </row>
    <row r="455" spans="1:6" ht="20.25" customHeight="1">
      <c r="A455" s="10" t="s">
        <v>326</v>
      </c>
      <c r="B455" s="11" t="s">
        <v>2</v>
      </c>
      <c r="C455" s="12">
        <v>2001</v>
      </c>
      <c r="D455" s="15">
        <v>202023.84</v>
      </c>
      <c r="E455" s="15">
        <v>212056.12</v>
      </c>
      <c r="F455" s="14">
        <f>SUM(D455-E455)/E455*100</f>
        <v>-4.7309551829958965</v>
      </c>
    </row>
    <row r="456" spans="1:6" ht="20.25" customHeight="1">
      <c r="A456" s="10"/>
      <c r="B456" s="16" t="s">
        <v>669</v>
      </c>
      <c r="C456" s="12"/>
      <c r="D456" s="18">
        <f>SUM(D455)</f>
        <v>202023.84</v>
      </c>
      <c r="E456" s="18">
        <f>SUM(E455)</f>
        <v>212056.12</v>
      </c>
      <c r="F456" s="14"/>
    </row>
    <row r="457" spans="1:6" ht="20.25" customHeight="1">
      <c r="A457" s="10"/>
      <c r="B457" s="16"/>
      <c r="C457" s="12"/>
      <c r="D457" s="18"/>
      <c r="E457" s="18"/>
      <c r="F457" s="14"/>
    </row>
    <row r="458" spans="1:6" ht="20.25" customHeight="1">
      <c r="A458" s="10" t="s">
        <v>722</v>
      </c>
      <c r="B458" s="11" t="s">
        <v>723</v>
      </c>
      <c r="C458" s="12">
        <v>2007</v>
      </c>
      <c r="D458" s="13">
        <v>9425.07</v>
      </c>
      <c r="E458" s="13">
        <v>12360.33</v>
      </c>
      <c r="F458" s="14">
        <f>SUM(D458-E458)/E458*100</f>
        <v>-23.74742421925628</v>
      </c>
    </row>
    <row r="459" spans="1:6" ht="20.25" customHeight="1">
      <c r="A459" s="10" t="s">
        <v>327</v>
      </c>
      <c r="B459" s="11" t="s">
        <v>606</v>
      </c>
      <c r="C459" s="12">
        <v>2000</v>
      </c>
      <c r="D459" s="13">
        <v>336992.08</v>
      </c>
      <c r="E459" s="13">
        <v>342722.88</v>
      </c>
      <c r="F459" s="14">
        <f>SUM(D459-E459)/E459*100</f>
        <v>-1.672138142629984</v>
      </c>
    </row>
    <row r="460" spans="1:6" ht="20.25" customHeight="1">
      <c r="A460" s="10" t="s">
        <v>328</v>
      </c>
      <c r="B460" s="11" t="s">
        <v>607</v>
      </c>
      <c r="C460" s="12">
        <v>2000</v>
      </c>
      <c r="D460" s="13">
        <v>145699.64</v>
      </c>
      <c r="E460" s="13">
        <v>172874.09</v>
      </c>
      <c r="F460" s="14">
        <f>SUM(D460-E460)/E460*100</f>
        <v>-15.719215065716316</v>
      </c>
    </row>
    <row r="461" spans="1:6" ht="20.25" customHeight="1">
      <c r="A461" s="10" t="s">
        <v>329</v>
      </c>
      <c r="B461" s="11" t="s">
        <v>3</v>
      </c>
      <c r="C461" s="12">
        <v>2003</v>
      </c>
      <c r="D461" s="15">
        <v>446475.22</v>
      </c>
      <c r="E461" s="15">
        <v>443266.94</v>
      </c>
      <c r="F461" s="14">
        <f>SUM(D461-E461)/E461*100</f>
        <v>0.7237805733944358</v>
      </c>
    </row>
    <row r="462" spans="1:6" ht="20.25" customHeight="1">
      <c r="A462" s="10"/>
      <c r="B462" s="16" t="s">
        <v>670</v>
      </c>
      <c r="C462" s="12"/>
      <c r="D462" s="18">
        <f>SUM(D458:D461)</f>
        <v>938592.01</v>
      </c>
      <c r="E462" s="18">
        <f>SUM(E458:E461)</f>
        <v>971224.24</v>
      </c>
      <c r="F462" s="14"/>
    </row>
    <row r="463" spans="1:6" ht="20.25" customHeight="1">
      <c r="A463" s="10"/>
      <c r="B463" s="16"/>
      <c r="C463" s="12"/>
      <c r="D463" s="18"/>
      <c r="E463" s="18"/>
      <c r="F463" s="14"/>
    </row>
    <row r="464" spans="1:6" ht="20.25" customHeight="1">
      <c r="A464" s="10" t="s">
        <v>335</v>
      </c>
      <c r="B464" s="11" t="s">
        <v>42</v>
      </c>
      <c r="C464" s="12">
        <v>1995</v>
      </c>
      <c r="D464" s="13">
        <v>810557.57</v>
      </c>
      <c r="E464" s="13">
        <v>789986.09</v>
      </c>
      <c r="F464" s="14">
        <f>SUM(D464-E464)/E464*100</f>
        <v>2.6040306608436588</v>
      </c>
    </row>
    <row r="465" spans="1:6" ht="20.25" customHeight="1">
      <c r="A465" s="10" t="s">
        <v>337</v>
      </c>
      <c r="B465" s="11" t="s">
        <v>951</v>
      </c>
      <c r="C465" s="12">
        <v>2004</v>
      </c>
      <c r="D465" s="13">
        <v>80002.85</v>
      </c>
      <c r="E465" s="13">
        <v>75172.48</v>
      </c>
      <c r="F465" s="14">
        <f>SUM(D465-E465)/E465*100</f>
        <v>6.425715900286927</v>
      </c>
    </row>
    <row r="466" spans="1:6" ht="20.25" customHeight="1">
      <c r="A466" s="10" t="s">
        <v>945</v>
      </c>
      <c r="B466" s="11" t="s">
        <v>922</v>
      </c>
      <c r="C466" s="12">
        <v>2011</v>
      </c>
      <c r="D466" s="13">
        <v>678.35</v>
      </c>
      <c r="E466" s="13">
        <v>798.93</v>
      </c>
      <c r="F466" s="14">
        <f>SUM(D466-E466)/E466*100</f>
        <v>-15.092686468151145</v>
      </c>
    </row>
    <row r="467" spans="1:6" ht="20.25" customHeight="1">
      <c r="A467" s="10" t="s">
        <v>336</v>
      </c>
      <c r="B467" s="11" t="s">
        <v>43</v>
      </c>
      <c r="C467" s="12">
        <v>1995</v>
      </c>
      <c r="D467" s="13">
        <v>125610.07</v>
      </c>
      <c r="E467" s="13">
        <v>261116.16</v>
      </c>
      <c r="F467" s="14">
        <f>SUM(D467-E467)/E467*100</f>
        <v>-51.89494591219479</v>
      </c>
    </row>
    <row r="468" spans="1:6" ht="20.25" customHeight="1">
      <c r="A468" s="10" t="s">
        <v>334</v>
      </c>
      <c r="B468" s="11" t="s">
        <v>594</v>
      </c>
      <c r="C468" s="22">
        <v>1989</v>
      </c>
      <c r="D468" s="13">
        <v>1498339.14</v>
      </c>
      <c r="E468" s="13">
        <v>1035268.55</v>
      </c>
      <c r="F468" s="28">
        <f>SUM(D468-E468)/E468*100</f>
        <v>44.72951390245554</v>
      </c>
    </row>
    <row r="469" spans="1:6" ht="20.25" customHeight="1">
      <c r="A469" s="10" t="s">
        <v>864</v>
      </c>
      <c r="B469" s="11" t="s">
        <v>865</v>
      </c>
      <c r="C469" s="12">
        <v>2009</v>
      </c>
      <c r="D469" s="32">
        <v>0</v>
      </c>
      <c r="E469" s="32">
        <v>0</v>
      </c>
      <c r="F469" s="21">
        <v>0</v>
      </c>
    </row>
    <row r="470" spans="1:6" ht="20.25" customHeight="1">
      <c r="A470" s="10"/>
      <c r="B470" s="16" t="s">
        <v>671</v>
      </c>
      <c r="C470" s="12"/>
      <c r="D470" s="18">
        <f>SUM(D464:D469)</f>
        <v>2515187.9799999995</v>
      </c>
      <c r="E470" s="18">
        <f>SUM(E464:E469)</f>
        <v>2162342.21</v>
      </c>
      <c r="F470" s="14"/>
    </row>
    <row r="471" spans="1:6" ht="20.25" customHeight="1">
      <c r="A471" s="10"/>
      <c r="B471" s="16"/>
      <c r="C471" s="12"/>
      <c r="D471" s="18"/>
      <c r="E471" s="18"/>
      <c r="F471" s="14"/>
    </row>
    <row r="472" spans="1:6" ht="20.25" customHeight="1">
      <c r="A472" s="10" t="s">
        <v>339</v>
      </c>
      <c r="B472" s="11" t="s">
        <v>830</v>
      </c>
      <c r="C472" s="12">
        <v>1998</v>
      </c>
      <c r="D472" s="13">
        <v>981111.62</v>
      </c>
      <c r="E472" s="13">
        <v>1515486.68</v>
      </c>
      <c r="F472" s="14">
        <f>SUM(D472-E472)/E472*100</f>
        <v>-35.26095392669502</v>
      </c>
    </row>
    <row r="473" spans="1:6" ht="20.25" customHeight="1">
      <c r="A473" s="10" t="s">
        <v>340</v>
      </c>
      <c r="B473" s="11" t="s">
        <v>44</v>
      </c>
      <c r="C473" s="12">
        <v>1997</v>
      </c>
      <c r="D473" s="13">
        <v>473078.22</v>
      </c>
      <c r="E473" s="13">
        <v>511055.39</v>
      </c>
      <c r="F473" s="14">
        <f>SUM(D473-E473)/E473*100</f>
        <v>-7.4311260076916605</v>
      </c>
    </row>
    <row r="474" spans="1:6" ht="20.25" customHeight="1">
      <c r="A474" s="10" t="s">
        <v>338</v>
      </c>
      <c r="B474" s="11" t="s">
        <v>45</v>
      </c>
      <c r="C474" s="12">
        <v>1992</v>
      </c>
      <c r="D474" s="15">
        <v>3938840.26</v>
      </c>
      <c r="E474" s="15">
        <v>4412742.37</v>
      </c>
      <c r="F474" s="14">
        <f>SUM(D474-E474)/E474*100</f>
        <v>-10.739401267153522</v>
      </c>
    </row>
    <row r="475" spans="1:6" ht="20.25" customHeight="1">
      <c r="A475" s="10"/>
      <c r="B475" s="16" t="s">
        <v>672</v>
      </c>
      <c r="C475" s="12"/>
      <c r="D475" s="18">
        <f>SUM(D472:D474)</f>
        <v>5393030.1</v>
      </c>
      <c r="E475" s="18">
        <f>SUM(E472:E474)</f>
        <v>6439284.4399999995</v>
      </c>
      <c r="F475" s="14"/>
    </row>
    <row r="476" spans="1:6" ht="20.25" customHeight="1">
      <c r="A476" s="10"/>
      <c r="B476" s="16"/>
      <c r="C476" s="22"/>
      <c r="D476" s="20"/>
      <c r="E476" s="20"/>
      <c r="F476" s="14"/>
    </row>
    <row r="477" spans="1:6" ht="20.25" customHeight="1">
      <c r="A477" s="10" t="s">
        <v>341</v>
      </c>
      <c r="B477" s="11" t="s">
        <v>805</v>
      </c>
      <c r="C477" s="22">
        <v>2003</v>
      </c>
      <c r="D477" s="13">
        <v>2290184.41</v>
      </c>
      <c r="E477" s="13">
        <v>2258839.87</v>
      </c>
      <c r="F477" s="14">
        <f>SUM(D477-E477)/E477*100</f>
        <v>1.3876388679114309</v>
      </c>
    </row>
    <row r="478" spans="1:6" ht="20.25" customHeight="1">
      <c r="A478" s="10" t="s">
        <v>806</v>
      </c>
      <c r="B478" s="11" t="s">
        <v>780</v>
      </c>
      <c r="C478" s="12">
        <v>2008</v>
      </c>
      <c r="D478" s="32">
        <v>202080.17</v>
      </c>
      <c r="E478" s="32">
        <v>326365.9</v>
      </c>
      <c r="F478" s="14">
        <f>SUM(D478-E478)/E478*100</f>
        <v>-38.08171441930667</v>
      </c>
    </row>
    <row r="479" spans="1:6" ht="20.25" customHeight="1">
      <c r="A479" s="10"/>
      <c r="B479" s="16" t="s">
        <v>673</v>
      </c>
      <c r="C479" s="12"/>
      <c r="D479" s="35">
        <f>SUM(D477:D478)</f>
        <v>2492264.58</v>
      </c>
      <c r="E479" s="35">
        <f>SUM(E477:E478)</f>
        <v>2585205.77</v>
      </c>
      <c r="F479" s="14"/>
    </row>
    <row r="480" spans="1:6" ht="20.25" customHeight="1">
      <c r="A480" s="10"/>
      <c r="B480" s="16"/>
      <c r="C480" s="12"/>
      <c r="D480" s="13"/>
      <c r="E480" s="13"/>
      <c r="F480" s="14"/>
    </row>
    <row r="481" spans="1:6" ht="20.25" customHeight="1">
      <c r="A481" s="10" t="s">
        <v>343</v>
      </c>
      <c r="B481" s="11" t="s">
        <v>46</v>
      </c>
      <c r="C481" s="12">
        <v>2001</v>
      </c>
      <c r="D481" s="13">
        <v>222462.03</v>
      </c>
      <c r="E481" s="13">
        <v>224404.31</v>
      </c>
      <c r="F481" s="14">
        <f>SUM(D481-E481)/E481*100</f>
        <v>-0.8655270480321874</v>
      </c>
    </row>
    <row r="482" spans="1:6" ht="20.25" customHeight="1">
      <c r="A482" s="10" t="s">
        <v>897</v>
      </c>
      <c r="B482" s="11" t="s">
        <v>898</v>
      </c>
      <c r="C482" s="12">
        <v>2010</v>
      </c>
      <c r="D482" s="13">
        <v>1067750.02</v>
      </c>
      <c r="E482" s="13">
        <v>1054387.81</v>
      </c>
      <c r="F482" s="14">
        <f>SUM(D482-E482)/E482*100</f>
        <v>1.267295569359813</v>
      </c>
    </row>
    <row r="483" spans="1:6" ht="20.25" customHeight="1">
      <c r="A483" s="10" t="s">
        <v>342</v>
      </c>
      <c r="B483" s="11" t="s">
        <v>831</v>
      </c>
      <c r="C483" s="12">
        <v>1992</v>
      </c>
      <c r="D483" s="13">
        <v>101441.82</v>
      </c>
      <c r="E483" s="13">
        <v>103131.97</v>
      </c>
      <c r="F483" s="14">
        <f aca="true" t="shared" si="9" ref="F483:F488">SUM(D483-E483)/E483*100</f>
        <v>-1.6388225687921933</v>
      </c>
    </row>
    <row r="484" spans="1:6" ht="20.25" customHeight="1">
      <c r="A484" s="10" t="s">
        <v>724</v>
      </c>
      <c r="B484" s="11" t="s">
        <v>972</v>
      </c>
      <c r="C484" s="12">
        <v>2007</v>
      </c>
      <c r="D484" s="13">
        <v>41555.53</v>
      </c>
      <c r="E484" s="13">
        <v>0</v>
      </c>
      <c r="F484" s="14">
        <v>100</v>
      </c>
    </row>
    <row r="485" spans="1:6" ht="20.25" customHeight="1">
      <c r="A485" s="85" t="s">
        <v>598</v>
      </c>
      <c r="B485" s="11" t="s">
        <v>47</v>
      </c>
      <c r="C485" s="12">
        <v>1989</v>
      </c>
      <c r="D485" s="13">
        <v>1353376.99</v>
      </c>
      <c r="E485" s="13">
        <v>1466680.72</v>
      </c>
      <c r="F485" s="14">
        <f t="shared" si="9"/>
        <v>-7.72518029690879</v>
      </c>
    </row>
    <row r="486" spans="1:6" ht="20.25" customHeight="1">
      <c r="A486" s="85" t="s">
        <v>431</v>
      </c>
      <c r="B486" s="11" t="s">
        <v>5</v>
      </c>
      <c r="C486" s="12">
        <v>1998</v>
      </c>
      <c r="D486" s="13">
        <v>868704.4</v>
      </c>
      <c r="E486" s="13">
        <v>625341.66</v>
      </c>
      <c r="F486" s="14">
        <f t="shared" si="9"/>
        <v>38.91676431728537</v>
      </c>
    </row>
    <row r="487" spans="1:6" ht="20.25" customHeight="1">
      <c r="A487" s="10" t="s">
        <v>345</v>
      </c>
      <c r="B487" s="11" t="s">
        <v>48</v>
      </c>
      <c r="C487" s="12">
        <v>2001</v>
      </c>
      <c r="D487" s="13">
        <v>1272775.53</v>
      </c>
      <c r="E487" s="13">
        <v>1277561.29</v>
      </c>
      <c r="F487" s="14">
        <f t="shared" si="9"/>
        <v>-0.37460120602120067</v>
      </c>
    </row>
    <row r="488" spans="1:6" ht="20.25" customHeight="1">
      <c r="A488" s="10" t="s">
        <v>344</v>
      </c>
      <c r="B488" s="11" t="s">
        <v>4</v>
      </c>
      <c r="C488" s="12">
        <v>1993</v>
      </c>
      <c r="D488" s="15">
        <v>738509.88</v>
      </c>
      <c r="E488" s="15">
        <v>744840.95</v>
      </c>
      <c r="F488" s="14">
        <f t="shared" si="9"/>
        <v>-0.8499895178963978</v>
      </c>
    </row>
    <row r="489" spans="1:6" ht="20.25" customHeight="1">
      <c r="A489" s="10"/>
      <c r="B489" s="16" t="s">
        <v>674</v>
      </c>
      <c r="C489" s="12"/>
      <c r="D489" s="18">
        <f>SUM(D481:D488)</f>
        <v>5666576.2</v>
      </c>
      <c r="E489" s="18">
        <f>SUM(E481:E488)</f>
        <v>5496348.71</v>
      </c>
      <c r="F489" s="14"/>
    </row>
    <row r="490" spans="1:6" ht="20.25" customHeight="1">
      <c r="A490" s="91"/>
      <c r="B490" s="16"/>
      <c r="C490" s="12"/>
      <c r="D490" s="18"/>
      <c r="E490" s="18"/>
      <c r="F490" s="14"/>
    </row>
    <row r="491" spans="1:6" ht="20.25" customHeight="1">
      <c r="A491" s="10" t="s">
        <v>899</v>
      </c>
      <c r="B491" s="11" t="s">
        <v>985</v>
      </c>
      <c r="C491" s="12">
        <v>2010</v>
      </c>
      <c r="D491" s="15">
        <v>0</v>
      </c>
      <c r="E491" s="15">
        <v>0</v>
      </c>
      <c r="F491" s="21">
        <v>0</v>
      </c>
    </row>
    <row r="492" spans="1:6" ht="20.25" customHeight="1">
      <c r="A492" s="10"/>
      <c r="B492" s="16" t="s">
        <v>900</v>
      </c>
      <c r="C492" s="12"/>
      <c r="D492" s="18">
        <f>SUM(D491)</f>
        <v>0</v>
      </c>
      <c r="E492" s="18">
        <f>SUM(E491)</f>
        <v>0</v>
      </c>
      <c r="F492" s="14"/>
    </row>
    <row r="493" spans="1:6" ht="20.25" customHeight="1">
      <c r="A493" s="10"/>
      <c r="B493" s="16"/>
      <c r="C493" s="12"/>
      <c r="D493" s="18"/>
      <c r="E493" s="18"/>
      <c r="F493" s="14"/>
    </row>
    <row r="494" spans="1:6" ht="20.25" customHeight="1">
      <c r="A494" s="10" t="s">
        <v>346</v>
      </c>
      <c r="B494" s="11" t="s">
        <v>49</v>
      </c>
      <c r="C494" s="12">
        <v>1995</v>
      </c>
      <c r="D494" s="13">
        <v>550969.68</v>
      </c>
      <c r="E494" s="13">
        <v>597968.39</v>
      </c>
      <c r="F494" s="14">
        <f>SUM(D494-E494)/E494*100</f>
        <v>-7.859731515239453</v>
      </c>
    </row>
    <row r="495" spans="1:6" ht="20.25" customHeight="1">
      <c r="A495" s="10" t="s">
        <v>347</v>
      </c>
      <c r="B495" s="11" t="s">
        <v>574</v>
      </c>
      <c r="C495" s="22">
        <v>2000</v>
      </c>
      <c r="D495" s="13">
        <v>2295324.78</v>
      </c>
      <c r="E495" s="13">
        <v>2355035.56</v>
      </c>
      <c r="F495" s="14">
        <f>SUM(D495-E495)/E495*100</f>
        <v>-2.5354513118264874</v>
      </c>
    </row>
    <row r="496" spans="1:6" ht="20.25" customHeight="1">
      <c r="A496" s="10" t="s">
        <v>990</v>
      </c>
      <c r="B496" s="11" t="s">
        <v>991</v>
      </c>
      <c r="C496" s="22">
        <v>2012</v>
      </c>
      <c r="D496" s="15">
        <v>0</v>
      </c>
      <c r="E496" s="15">
        <v>0</v>
      </c>
      <c r="F496" s="21">
        <v>0</v>
      </c>
    </row>
    <row r="497" spans="1:6" ht="20.25" customHeight="1">
      <c r="A497" s="10"/>
      <c r="B497" s="16" t="s">
        <v>675</v>
      </c>
      <c r="C497" s="12"/>
      <c r="D497" s="18">
        <f>SUM(D494:D496)</f>
        <v>2846294.46</v>
      </c>
      <c r="E497" s="18">
        <f>SUM(E494:E496)</f>
        <v>2953003.95</v>
      </c>
      <c r="F497" s="14"/>
    </row>
    <row r="498" spans="1:6" ht="20.25" customHeight="1">
      <c r="A498" s="10"/>
      <c r="B498" s="16"/>
      <c r="C498" s="12"/>
      <c r="D498" s="20"/>
      <c r="E498" s="20"/>
      <c r="F498" s="14"/>
    </row>
    <row r="499" spans="1:6" ht="20.25" customHeight="1">
      <c r="A499" s="10" t="s">
        <v>348</v>
      </c>
      <c r="B499" s="11" t="s">
        <v>769</v>
      </c>
      <c r="C499" s="12">
        <v>1985</v>
      </c>
      <c r="D499" s="15">
        <v>2462038.41</v>
      </c>
      <c r="E499" s="15">
        <v>2581373.59</v>
      </c>
      <c r="F499" s="14">
        <f>SUM(D499-E499)/E499*100</f>
        <v>-4.622933327523495</v>
      </c>
    </row>
    <row r="500" spans="1:6" ht="20.25" customHeight="1">
      <c r="A500" s="10"/>
      <c r="B500" s="16" t="s">
        <v>676</v>
      </c>
      <c r="C500" s="12"/>
      <c r="D500" s="18">
        <f>SUM(D499)</f>
        <v>2462038.41</v>
      </c>
      <c r="E500" s="18">
        <f>SUM(E499)</f>
        <v>2581373.59</v>
      </c>
      <c r="F500" s="14"/>
    </row>
    <row r="501" spans="1:6" ht="20.25" customHeight="1">
      <c r="A501" s="10"/>
      <c r="B501" s="16"/>
      <c r="C501" s="12"/>
      <c r="D501" s="20"/>
      <c r="E501" s="20"/>
      <c r="F501" s="14"/>
    </row>
    <row r="502" spans="1:6" ht="20.25" customHeight="1">
      <c r="A502" s="10" t="s">
        <v>349</v>
      </c>
      <c r="B502" s="11" t="s">
        <v>608</v>
      </c>
      <c r="C502" s="12">
        <v>1996</v>
      </c>
      <c r="D502" s="15">
        <v>2106500.55</v>
      </c>
      <c r="E502" s="15">
        <v>2352296.54</v>
      </c>
      <c r="F502" s="14">
        <f>SUM(D502-E502)/E502*100</f>
        <v>-10.449192345451488</v>
      </c>
    </row>
    <row r="503" spans="1:6" ht="20.25" customHeight="1">
      <c r="A503" s="10"/>
      <c r="B503" s="16" t="s">
        <v>677</v>
      </c>
      <c r="C503" s="12"/>
      <c r="D503" s="18">
        <f>SUM(D502:D502)</f>
        <v>2106500.55</v>
      </c>
      <c r="E503" s="18">
        <f>SUM(E502:E502)</f>
        <v>2352296.54</v>
      </c>
      <c r="F503" s="14"/>
    </row>
    <row r="504" spans="1:6" ht="20.25" customHeight="1">
      <c r="A504" s="10"/>
      <c r="B504" s="16"/>
      <c r="C504" s="12"/>
      <c r="D504" s="20"/>
      <c r="E504" s="20"/>
      <c r="F504" s="14"/>
    </row>
    <row r="505" spans="1:6" ht="20.25" customHeight="1">
      <c r="A505" s="10" t="s">
        <v>353</v>
      </c>
      <c r="B505" s="27" t="s">
        <v>832</v>
      </c>
      <c r="C505" s="12">
        <v>2005</v>
      </c>
      <c r="D505" s="15">
        <v>0</v>
      </c>
      <c r="E505" s="15">
        <v>0</v>
      </c>
      <c r="F505" s="47">
        <v>0</v>
      </c>
    </row>
    <row r="506" spans="1:6" ht="20.25" customHeight="1">
      <c r="A506" s="10"/>
      <c r="B506" s="16" t="s">
        <v>678</v>
      </c>
      <c r="C506" s="12"/>
      <c r="D506" s="18">
        <f>SUM(D505)</f>
        <v>0</v>
      </c>
      <c r="E506" s="18">
        <f>SUM(E505)</f>
        <v>0</v>
      </c>
      <c r="F506" s="14"/>
    </row>
    <row r="507" spans="1:6" ht="20.25" customHeight="1">
      <c r="A507" s="10"/>
      <c r="B507" s="16"/>
      <c r="C507" s="12"/>
      <c r="D507" s="18"/>
      <c r="E507" s="18"/>
      <c r="F507" s="14"/>
    </row>
    <row r="508" spans="1:6" ht="20.25" customHeight="1">
      <c r="A508" s="10" t="s">
        <v>358</v>
      </c>
      <c r="B508" s="11" t="s">
        <v>950</v>
      </c>
      <c r="C508" s="12">
        <v>2002</v>
      </c>
      <c r="D508" s="13">
        <v>233974.25</v>
      </c>
      <c r="E508" s="13">
        <v>230978.38</v>
      </c>
      <c r="F508" s="14">
        <f>SUM(D508-E508)/E508*100</f>
        <v>1.2970348133881602</v>
      </c>
    </row>
    <row r="509" spans="1:6" ht="20.25" customHeight="1">
      <c r="A509" s="10" t="s">
        <v>360</v>
      </c>
      <c r="B509" s="11" t="s">
        <v>50</v>
      </c>
      <c r="C509" s="12">
        <v>2003</v>
      </c>
      <c r="D509" s="13">
        <v>506440.51</v>
      </c>
      <c r="E509" s="13">
        <v>525164.93</v>
      </c>
      <c r="F509" s="14">
        <f>SUM(D509-E509)/E509*100</f>
        <v>-3.5654361002361754</v>
      </c>
    </row>
    <row r="510" spans="1:6" ht="20.25" customHeight="1">
      <c r="A510" s="10" t="s">
        <v>359</v>
      </c>
      <c r="B510" s="11" t="s">
        <v>51</v>
      </c>
      <c r="C510" s="12">
        <v>2003</v>
      </c>
      <c r="D510" s="13">
        <v>269558.7</v>
      </c>
      <c r="E510" s="13">
        <v>291708.42</v>
      </c>
      <c r="F510" s="14">
        <f>SUM(D510-E510)/E510*100</f>
        <v>-7.593102729088168</v>
      </c>
    </row>
    <row r="511" spans="1:6" ht="20.25" customHeight="1">
      <c r="A511" s="10" t="s">
        <v>357</v>
      </c>
      <c r="B511" s="11" t="s">
        <v>52</v>
      </c>
      <c r="C511" s="12">
        <v>1995</v>
      </c>
      <c r="D511" s="13">
        <v>531648.26</v>
      </c>
      <c r="E511" s="13">
        <v>481329.19</v>
      </c>
      <c r="F511" s="14">
        <f>SUM(D511-E511)/E511*100</f>
        <v>10.454190405530985</v>
      </c>
    </row>
    <row r="512" spans="1:6" ht="20.25" customHeight="1">
      <c r="A512" s="10" t="s">
        <v>361</v>
      </c>
      <c r="B512" s="11" t="s">
        <v>53</v>
      </c>
      <c r="C512" s="12">
        <v>2006</v>
      </c>
      <c r="D512" s="15">
        <v>0</v>
      </c>
      <c r="E512" s="15">
        <v>194853.88</v>
      </c>
      <c r="F512" s="14">
        <v>-100</v>
      </c>
    </row>
    <row r="513" spans="1:6" ht="20.25" customHeight="1">
      <c r="A513" s="10"/>
      <c r="B513" s="16" t="s">
        <v>679</v>
      </c>
      <c r="C513" s="12"/>
      <c r="D513" s="18">
        <f>SUM(D508:D512)</f>
        <v>1541621.72</v>
      </c>
      <c r="E513" s="18">
        <f>SUM(E508:E512)</f>
        <v>1724034.7999999998</v>
      </c>
      <c r="F513" s="14"/>
    </row>
    <row r="514" spans="1:6" ht="20.25" customHeight="1">
      <c r="A514" s="10"/>
      <c r="B514" s="16"/>
      <c r="C514" s="12"/>
      <c r="D514" s="18"/>
      <c r="E514" s="18"/>
      <c r="F514" s="14"/>
    </row>
    <row r="515" spans="1:6" ht="20.25" customHeight="1">
      <c r="A515" s="10" t="s">
        <v>362</v>
      </c>
      <c r="B515" s="11" t="s">
        <v>54</v>
      </c>
      <c r="C515" s="12">
        <v>1983</v>
      </c>
      <c r="D515" s="13">
        <v>7845721.69</v>
      </c>
      <c r="E515" s="13">
        <v>8551775.2</v>
      </c>
      <c r="F515" s="14">
        <f>SUM(D515-E515)/E515*100</f>
        <v>-8.256221585431746</v>
      </c>
    </row>
    <row r="516" spans="1:6" ht="20.25" customHeight="1">
      <c r="A516" s="10" t="s">
        <v>363</v>
      </c>
      <c r="B516" s="11" t="s">
        <v>55</v>
      </c>
      <c r="C516" s="12">
        <v>1993</v>
      </c>
      <c r="D516" s="13">
        <v>137232.75</v>
      </c>
      <c r="E516" s="13">
        <v>132971.3</v>
      </c>
      <c r="F516" s="14">
        <f>SUM(D516-E516)/E516*100</f>
        <v>3.204789304158125</v>
      </c>
    </row>
    <row r="517" spans="1:6" ht="20.25" customHeight="1">
      <c r="A517" s="10" t="s">
        <v>364</v>
      </c>
      <c r="B517" s="11" t="s">
        <v>833</v>
      </c>
      <c r="C517" s="12">
        <v>1995</v>
      </c>
      <c r="D517" s="15">
        <v>2214129.8</v>
      </c>
      <c r="E517" s="15">
        <v>2745708.15</v>
      </c>
      <c r="F517" s="14">
        <f>SUM(D517-E517)/E517*100</f>
        <v>-19.360336968078713</v>
      </c>
    </row>
    <row r="518" spans="1:6" ht="20.25" customHeight="1">
      <c r="A518" s="10"/>
      <c r="B518" s="16" t="s">
        <v>680</v>
      </c>
      <c r="C518" s="12"/>
      <c r="D518" s="18">
        <f>SUM(D515:D517)</f>
        <v>10197084.24</v>
      </c>
      <c r="E518" s="18">
        <f>SUM(E515:E517)</f>
        <v>11430454.65</v>
      </c>
      <c r="F518" s="14"/>
    </row>
    <row r="519" spans="1:6" ht="20.25" customHeight="1">
      <c r="A519" s="10"/>
      <c r="B519" s="16"/>
      <c r="C519" s="12"/>
      <c r="D519" s="20"/>
      <c r="E519" s="20"/>
      <c r="F519" s="14"/>
    </row>
    <row r="520" spans="1:6" ht="20.25" customHeight="1">
      <c r="A520" s="10" t="s">
        <v>880</v>
      </c>
      <c r="B520" s="11" t="s">
        <v>881</v>
      </c>
      <c r="C520" s="12">
        <v>2010</v>
      </c>
      <c r="D520" s="15">
        <v>0</v>
      </c>
      <c r="E520" s="15">
        <v>0</v>
      </c>
      <c r="F520" s="21">
        <v>0</v>
      </c>
    </row>
    <row r="521" spans="1:6" ht="20.25" customHeight="1">
      <c r="A521" s="10"/>
      <c r="B521" s="16" t="s">
        <v>905</v>
      </c>
      <c r="C521" s="12"/>
      <c r="D521" s="33">
        <f>SUM(D520)</f>
        <v>0</v>
      </c>
      <c r="E521" s="33">
        <f>SUM(E520)</f>
        <v>0</v>
      </c>
      <c r="F521" s="36"/>
    </row>
    <row r="522" spans="1:6" ht="20.25" customHeight="1">
      <c r="A522" s="10"/>
      <c r="B522" s="16"/>
      <c r="C522" s="12"/>
      <c r="D522" s="48"/>
      <c r="E522" s="48"/>
      <c r="F522" s="14"/>
    </row>
    <row r="523" spans="1:6" ht="20.25" customHeight="1">
      <c r="A523" s="10" t="s">
        <v>365</v>
      </c>
      <c r="B523" s="11" t="s">
        <v>56</v>
      </c>
      <c r="C523" s="22">
        <v>2004</v>
      </c>
      <c r="D523" s="49">
        <v>0</v>
      </c>
      <c r="E523" s="49">
        <v>0</v>
      </c>
      <c r="F523" s="47">
        <v>0</v>
      </c>
    </row>
    <row r="524" spans="1:6" ht="20.25" customHeight="1">
      <c r="A524" s="10"/>
      <c r="B524" s="16" t="s">
        <v>681</v>
      </c>
      <c r="C524" s="12"/>
      <c r="D524" s="18">
        <f>SUM(D523:D523)</f>
        <v>0</v>
      </c>
      <c r="E524" s="18">
        <f>SUM(E523:E523)</f>
        <v>0</v>
      </c>
      <c r="F524" s="14"/>
    </row>
    <row r="525" spans="1:6" ht="20.25" customHeight="1">
      <c r="A525" s="10"/>
      <c r="B525" s="16"/>
      <c r="C525" s="12"/>
      <c r="D525" s="20"/>
      <c r="E525" s="20"/>
      <c r="F525" s="14"/>
    </row>
    <row r="526" spans="1:6" ht="20.25" customHeight="1">
      <c r="A526" s="10" t="s">
        <v>366</v>
      </c>
      <c r="B526" s="11" t="s">
        <v>57</v>
      </c>
      <c r="C526" s="12">
        <v>1996</v>
      </c>
      <c r="D526" s="13">
        <v>2466581.91</v>
      </c>
      <c r="E526" s="13">
        <v>2627761.67</v>
      </c>
      <c r="F526" s="14">
        <f>SUM(D526-E526)/E526*100</f>
        <v>-6.133728253978215</v>
      </c>
    </row>
    <row r="527" spans="1:6" ht="20.25" customHeight="1">
      <c r="A527" s="10" t="s">
        <v>367</v>
      </c>
      <c r="B527" s="11" t="s">
        <v>58</v>
      </c>
      <c r="C527" s="12">
        <v>1999</v>
      </c>
      <c r="D527" s="13">
        <v>5041661.03</v>
      </c>
      <c r="E527" s="13">
        <v>5475113.01</v>
      </c>
      <c r="F527" s="14">
        <f>SUM(D527-E527)/E527*100</f>
        <v>-7.916767730790629</v>
      </c>
    </row>
    <row r="528" spans="1:6" ht="20.25" customHeight="1">
      <c r="A528" s="10" t="s">
        <v>369</v>
      </c>
      <c r="B528" s="11" t="s">
        <v>575</v>
      </c>
      <c r="C528" s="12">
        <v>2002</v>
      </c>
      <c r="D528" s="13">
        <v>2385782.82</v>
      </c>
      <c r="E528" s="13">
        <v>2756750.43</v>
      </c>
      <c r="F528" s="14">
        <f>SUM(D528-E528)/E528*100</f>
        <v>-13.456699089006774</v>
      </c>
    </row>
    <row r="529" spans="1:6" ht="20.25" customHeight="1">
      <c r="A529" s="10" t="s">
        <v>368</v>
      </c>
      <c r="B529" s="11" t="s">
        <v>834</v>
      </c>
      <c r="C529" s="22">
        <v>1997</v>
      </c>
      <c r="D529" s="13">
        <v>243651.72</v>
      </c>
      <c r="E529" s="13">
        <v>248687.43</v>
      </c>
      <c r="F529" s="28">
        <f>SUM(D529-E529)/E529*100</f>
        <v>-2.0249153726828863</v>
      </c>
    </row>
    <row r="530" spans="1:6" ht="20.25" customHeight="1">
      <c r="A530" s="10" t="s">
        <v>988</v>
      </c>
      <c r="B530" s="11" t="s">
        <v>989</v>
      </c>
      <c r="C530" s="22">
        <v>2012</v>
      </c>
      <c r="D530" s="15">
        <v>0</v>
      </c>
      <c r="E530" s="15">
        <v>0</v>
      </c>
      <c r="F530" s="21">
        <v>0</v>
      </c>
    </row>
    <row r="531" spans="1:6" ht="20.25" customHeight="1">
      <c r="A531" s="10"/>
      <c r="B531" s="50" t="s">
        <v>682</v>
      </c>
      <c r="C531" s="12"/>
      <c r="D531" s="18">
        <f>SUM(D526:D530)</f>
        <v>10137677.48</v>
      </c>
      <c r="E531" s="18">
        <f>SUM(E526:E530)</f>
        <v>11108312.54</v>
      </c>
      <c r="F531" s="14"/>
    </row>
    <row r="532" spans="1:6" ht="20.25" customHeight="1">
      <c r="A532" s="10"/>
      <c r="B532" s="50"/>
      <c r="C532" s="12"/>
      <c r="D532" s="20"/>
      <c r="E532" s="20"/>
      <c r="F532" s="14"/>
    </row>
    <row r="533" spans="1:6" ht="20.25" customHeight="1">
      <c r="A533" s="10" t="s">
        <v>371</v>
      </c>
      <c r="B533" s="11" t="s">
        <v>59</v>
      </c>
      <c r="C533" s="12">
        <v>1997</v>
      </c>
      <c r="D533" s="13">
        <v>1020808.03</v>
      </c>
      <c r="E533" s="13">
        <v>1216535.42</v>
      </c>
      <c r="F533" s="14">
        <f>SUM(D533-E533)/E533*100</f>
        <v>-16.08891831525957</v>
      </c>
    </row>
    <row r="534" spans="1:6" ht="20.25" customHeight="1">
      <c r="A534" s="10" t="s">
        <v>372</v>
      </c>
      <c r="B534" s="11" t="s">
        <v>60</v>
      </c>
      <c r="C534" s="12">
        <v>2005</v>
      </c>
      <c r="D534" s="15">
        <v>2075080.96</v>
      </c>
      <c r="E534" s="15">
        <v>1908471.81</v>
      </c>
      <c r="F534" s="14">
        <f>SUM(D534-E534)/E534*100</f>
        <v>8.729976996621183</v>
      </c>
    </row>
    <row r="535" spans="1:6" ht="20.25" customHeight="1">
      <c r="A535" s="10"/>
      <c r="B535" s="16" t="s">
        <v>683</v>
      </c>
      <c r="C535" s="12"/>
      <c r="D535" s="18">
        <f>SUM(D533:D534)</f>
        <v>3095888.99</v>
      </c>
      <c r="E535" s="18">
        <f>SUM(E533:E534)</f>
        <v>3125007.23</v>
      </c>
      <c r="F535" s="14"/>
    </row>
    <row r="536" spans="1:6" ht="20.25" customHeight="1">
      <c r="A536" s="10"/>
      <c r="B536" s="16"/>
      <c r="C536" s="12"/>
      <c r="D536" s="33"/>
      <c r="E536" s="33"/>
      <c r="F536" s="14"/>
    </row>
    <row r="537" spans="1:6" ht="20.25" customHeight="1">
      <c r="A537" s="10" t="s">
        <v>375</v>
      </c>
      <c r="B537" s="11" t="s">
        <v>61</v>
      </c>
      <c r="C537" s="12">
        <v>1996</v>
      </c>
      <c r="D537" s="15">
        <v>1066300.65</v>
      </c>
      <c r="E537" s="15">
        <v>1179015.92</v>
      </c>
      <c r="F537" s="14">
        <f>SUM(D537-E537)/E537*100</f>
        <v>-9.560114336708873</v>
      </c>
    </row>
    <row r="538" spans="1:6" ht="20.25" customHeight="1">
      <c r="A538" s="10"/>
      <c r="B538" s="16" t="s">
        <v>684</v>
      </c>
      <c r="C538" s="12"/>
      <c r="D538" s="18">
        <f>D537</f>
        <v>1066300.65</v>
      </c>
      <c r="E538" s="18">
        <f>E537</f>
        <v>1179015.92</v>
      </c>
      <c r="F538" s="14"/>
    </row>
    <row r="539" spans="1:6" ht="20.25" customHeight="1">
      <c r="A539" s="10"/>
      <c r="B539" s="16"/>
      <c r="C539" s="12"/>
      <c r="D539" s="18"/>
      <c r="E539" s="18"/>
      <c r="F539" s="14"/>
    </row>
    <row r="540" spans="1:6" ht="20.25" customHeight="1">
      <c r="A540" s="10" t="s">
        <v>376</v>
      </c>
      <c r="B540" s="11" t="s">
        <v>62</v>
      </c>
      <c r="C540" s="12">
        <v>1998</v>
      </c>
      <c r="D540" s="13">
        <v>1128650.71</v>
      </c>
      <c r="E540" s="13">
        <v>1146482.5</v>
      </c>
      <c r="F540" s="14">
        <f>SUM(D540-E540)/E540*100</f>
        <v>-1.555347770245079</v>
      </c>
    </row>
    <row r="541" spans="1:6" ht="20.25" customHeight="1">
      <c r="A541" s="10" t="s">
        <v>377</v>
      </c>
      <c r="B541" s="11" t="s">
        <v>576</v>
      </c>
      <c r="C541" s="12">
        <v>1998</v>
      </c>
      <c r="D541" s="15">
        <v>83593.71</v>
      </c>
      <c r="E541" s="15">
        <v>81295.81</v>
      </c>
      <c r="F541" s="14">
        <f>SUM(D541-E541)/E541*100</f>
        <v>2.826590939926681</v>
      </c>
    </row>
    <row r="542" spans="1:6" ht="20.25" customHeight="1">
      <c r="A542" s="10"/>
      <c r="B542" s="16" t="s">
        <v>685</v>
      </c>
      <c r="C542" s="12"/>
      <c r="D542" s="18">
        <f>SUM(D540:D541)</f>
        <v>1212244.42</v>
      </c>
      <c r="E542" s="18">
        <f>SUM(E540:E541)</f>
        <v>1227778.31</v>
      </c>
      <c r="F542" s="14"/>
    </row>
    <row r="543" spans="1:6" ht="20.25" customHeight="1">
      <c r="A543" s="10"/>
      <c r="B543" s="16"/>
      <c r="C543" s="12"/>
      <c r="D543" s="20"/>
      <c r="E543" s="20"/>
      <c r="F543" s="14"/>
    </row>
    <row r="544" spans="1:6" ht="20.25" customHeight="1">
      <c r="A544" s="10" t="s">
        <v>380</v>
      </c>
      <c r="B544" s="11" t="s">
        <v>986</v>
      </c>
      <c r="C544" s="12">
        <v>1988</v>
      </c>
      <c r="D544" s="13">
        <v>0</v>
      </c>
      <c r="E544" s="13">
        <v>1901387.07</v>
      </c>
      <c r="F544" s="108" t="s">
        <v>1007</v>
      </c>
    </row>
    <row r="545" spans="1:6" ht="20.25" customHeight="1">
      <c r="A545" s="10" t="s">
        <v>381</v>
      </c>
      <c r="B545" s="11" t="s">
        <v>63</v>
      </c>
      <c r="C545" s="12">
        <v>1998</v>
      </c>
      <c r="D545" s="13">
        <v>0</v>
      </c>
      <c r="E545" s="13">
        <v>0</v>
      </c>
      <c r="F545" s="21">
        <v>0</v>
      </c>
    </row>
    <row r="546" spans="1:6" ht="20.25" customHeight="1">
      <c r="A546" s="10" t="s">
        <v>383</v>
      </c>
      <c r="B546" s="11" t="s">
        <v>595</v>
      </c>
      <c r="C546" s="12">
        <v>2002</v>
      </c>
      <c r="D546" s="13">
        <v>86680.55</v>
      </c>
      <c r="E546" s="13">
        <v>80505.28</v>
      </c>
      <c r="F546" s="14">
        <f>SUM(D546-E546)/E546*100</f>
        <v>7.670639739405917</v>
      </c>
    </row>
    <row r="547" spans="1:6" ht="20.25" customHeight="1">
      <c r="A547" s="10" t="s">
        <v>384</v>
      </c>
      <c r="B547" s="11" t="s">
        <v>792</v>
      </c>
      <c r="C547" s="12">
        <v>2003</v>
      </c>
      <c r="D547" s="13">
        <v>79182.94</v>
      </c>
      <c r="E547" s="13">
        <v>152318.58</v>
      </c>
      <c r="F547" s="14">
        <f>SUM(D547-E547)/E547*100</f>
        <v>-48.014917155871586</v>
      </c>
    </row>
    <row r="548" spans="1:6" ht="20.25" customHeight="1">
      <c r="A548" s="10" t="s">
        <v>382</v>
      </c>
      <c r="B548" s="11" t="s">
        <v>710</v>
      </c>
      <c r="C548" s="12">
        <v>1997</v>
      </c>
      <c r="D548" s="15">
        <v>83501.52</v>
      </c>
      <c r="E548" s="15">
        <v>78176.08</v>
      </c>
      <c r="F548" s="14">
        <f>SUM(D548-E548)/E548*100</f>
        <v>6.812109279462468</v>
      </c>
    </row>
    <row r="549" spans="1:6" ht="20.25" customHeight="1">
      <c r="A549" s="10"/>
      <c r="B549" s="16" t="s">
        <v>686</v>
      </c>
      <c r="C549" s="12"/>
      <c r="D549" s="18">
        <f>SUM(D544:D548)</f>
        <v>249365.01</v>
      </c>
      <c r="E549" s="18">
        <f>SUM(E544:E548)</f>
        <v>2212387.0100000002</v>
      </c>
      <c r="F549" s="14"/>
    </row>
    <row r="550" spans="1:6" ht="20.25" customHeight="1">
      <c r="A550" s="10"/>
      <c r="B550" s="16"/>
      <c r="C550" s="12"/>
      <c r="D550" s="13"/>
      <c r="E550" s="13"/>
      <c r="F550" s="14"/>
    </row>
    <row r="551" spans="1:6" ht="20.25" customHeight="1">
      <c r="A551" s="10" t="s">
        <v>385</v>
      </c>
      <c r="B551" s="11" t="s">
        <v>64</v>
      </c>
      <c r="C551" s="12">
        <v>1998</v>
      </c>
      <c r="D551" s="13">
        <v>557217.23</v>
      </c>
      <c r="E551" s="13">
        <v>554758.13</v>
      </c>
      <c r="F551" s="14">
        <f>SUM(D551-E551)/E551*100</f>
        <v>0.443274260802627</v>
      </c>
    </row>
    <row r="552" spans="1:6" ht="20.25" customHeight="1">
      <c r="A552" s="10" t="s">
        <v>386</v>
      </c>
      <c r="B552" s="11" t="s">
        <v>6</v>
      </c>
      <c r="C552" s="22">
        <v>2005</v>
      </c>
      <c r="D552" s="13">
        <v>0</v>
      </c>
      <c r="E552" s="13">
        <v>0</v>
      </c>
      <c r="F552" s="83">
        <v>0</v>
      </c>
    </row>
    <row r="553" spans="1:6" ht="20.25" customHeight="1">
      <c r="A553" s="10" t="s">
        <v>946</v>
      </c>
      <c r="B553" s="11" t="s">
        <v>924</v>
      </c>
      <c r="C553" s="12">
        <v>2011</v>
      </c>
      <c r="D553" s="15">
        <v>0</v>
      </c>
      <c r="E553" s="15">
        <v>0</v>
      </c>
      <c r="F553" s="83">
        <v>0</v>
      </c>
    </row>
    <row r="554" spans="1:6" ht="20.25" customHeight="1">
      <c r="A554" s="10"/>
      <c r="B554" s="16" t="s">
        <v>687</v>
      </c>
      <c r="C554" s="12"/>
      <c r="D554" s="18">
        <f>SUM(D551:D553)</f>
        <v>557217.23</v>
      </c>
      <c r="E554" s="18">
        <f>SUM(E551:E553)</f>
        <v>554758.13</v>
      </c>
      <c r="F554" s="14"/>
    </row>
    <row r="555" spans="1:6" ht="20.25" customHeight="1">
      <c r="A555" s="10"/>
      <c r="B555" s="16"/>
      <c r="C555" s="12"/>
      <c r="D555" s="13"/>
      <c r="E555" s="13"/>
      <c r="F555" s="14"/>
    </row>
    <row r="556" spans="1:6" ht="20.25" customHeight="1">
      <c r="A556" s="10" t="s">
        <v>391</v>
      </c>
      <c r="B556" s="11" t="s">
        <v>835</v>
      </c>
      <c r="C556" s="12">
        <v>2000</v>
      </c>
      <c r="D556" s="13">
        <v>115630.8</v>
      </c>
      <c r="E556" s="13">
        <v>1058104.99</v>
      </c>
      <c r="F556" s="14">
        <f>SUM(D556-E556)/E556*100</f>
        <v>-89.07189729820666</v>
      </c>
    </row>
    <row r="557" spans="1:6" ht="20.25" customHeight="1">
      <c r="A557" s="10" t="s">
        <v>387</v>
      </c>
      <c r="B557" s="11" t="s">
        <v>65</v>
      </c>
      <c r="C557" s="12">
        <v>1990</v>
      </c>
      <c r="D557" s="13">
        <v>2024513.94</v>
      </c>
      <c r="E557" s="13">
        <v>2106540.69</v>
      </c>
      <c r="F557" s="14">
        <f>SUM(D557-E557)/E557*100</f>
        <v>-3.8939076937554904</v>
      </c>
    </row>
    <row r="558" spans="1:6" ht="20.25" customHeight="1">
      <c r="A558" s="10" t="s">
        <v>388</v>
      </c>
      <c r="B558" s="11" t="s">
        <v>66</v>
      </c>
      <c r="C558" s="12">
        <v>1992</v>
      </c>
      <c r="D558" s="13">
        <v>811065.35</v>
      </c>
      <c r="E558" s="13">
        <v>800688.73</v>
      </c>
      <c r="F558" s="14">
        <f>SUM(D558-E558)/E558*100</f>
        <v>1.2959617902952119</v>
      </c>
    </row>
    <row r="559" spans="1:6" ht="20.25" customHeight="1">
      <c r="A559" s="10" t="s">
        <v>390</v>
      </c>
      <c r="B559" s="11" t="s">
        <v>7</v>
      </c>
      <c r="C559" s="12">
        <v>2002</v>
      </c>
      <c r="D559" s="13">
        <v>134947.39</v>
      </c>
      <c r="E559" s="13">
        <v>148309.13</v>
      </c>
      <c r="F559" s="14">
        <f>SUM(D559-E559)/E559*100</f>
        <v>-9.009384654875927</v>
      </c>
    </row>
    <row r="560" spans="1:6" ht="20.25" customHeight="1">
      <c r="A560" s="10" t="s">
        <v>389</v>
      </c>
      <c r="B560" s="11" t="s">
        <v>8</v>
      </c>
      <c r="C560" s="12">
        <v>1997</v>
      </c>
      <c r="D560" s="15">
        <v>736726.21</v>
      </c>
      <c r="E560" s="15">
        <v>733341.36</v>
      </c>
      <c r="F560" s="14">
        <f>SUM(D560-E560)/E560*100</f>
        <v>0.46156540250231853</v>
      </c>
    </row>
    <row r="561" spans="1:6" ht="20.25" customHeight="1">
      <c r="A561" s="10"/>
      <c r="B561" s="16" t="s">
        <v>688</v>
      </c>
      <c r="C561" s="12"/>
      <c r="D561" s="18">
        <f>SUM(D556:D560)</f>
        <v>3822883.69</v>
      </c>
      <c r="E561" s="18">
        <f>SUM(E556:E560)</f>
        <v>4846984.899999999</v>
      </c>
      <c r="F561" s="14"/>
    </row>
    <row r="562" spans="1:6" ht="20.25" customHeight="1">
      <c r="A562" s="10"/>
      <c r="B562" s="16"/>
      <c r="C562" s="12"/>
      <c r="D562" s="33"/>
      <c r="E562" s="33"/>
      <c r="F562" s="14"/>
    </row>
    <row r="563" spans="1:6" ht="20.25" customHeight="1">
      <c r="A563" s="10" t="s">
        <v>392</v>
      </c>
      <c r="B563" s="11" t="s">
        <v>615</v>
      </c>
      <c r="C563" s="12">
        <v>1994</v>
      </c>
      <c r="D563" s="15">
        <v>258485.18</v>
      </c>
      <c r="E563" s="15">
        <v>240630.12</v>
      </c>
      <c r="F563" s="14">
        <f>SUM(D563-E563)/E563*100</f>
        <v>7.420126790445019</v>
      </c>
    </row>
    <row r="564" spans="1:6" ht="20.25" customHeight="1">
      <c r="A564" s="10"/>
      <c r="B564" s="16" t="s">
        <v>689</v>
      </c>
      <c r="C564" s="12"/>
      <c r="D564" s="18">
        <f>D563</f>
        <v>258485.18</v>
      </c>
      <c r="E564" s="18">
        <f>E563</f>
        <v>240630.12</v>
      </c>
      <c r="F564" s="14"/>
    </row>
    <row r="565" spans="1:6" ht="20.25" customHeight="1">
      <c r="A565" s="10"/>
      <c r="B565" s="16"/>
      <c r="C565" s="12"/>
      <c r="D565" s="13"/>
      <c r="E565" s="13"/>
      <c r="F565" s="14"/>
    </row>
    <row r="566" spans="1:6" ht="20.25" customHeight="1">
      <c r="A566" s="10" t="s">
        <v>396</v>
      </c>
      <c r="B566" s="11" t="s">
        <v>67</v>
      </c>
      <c r="C566" s="12">
        <v>1984</v>
      </c>
      <c r="D566" s="13">
        <v>12046300.67</v>
      </c>
      <c r="E566" s="13">
        <v>13128568.36</v>
      </c>
      <c r="F566" s="14">
        <f>SUM(D566-E566)/E566*100</f>
        <v>-8.243607835393863</v>
      </c>
    </row>
    <row r="567" spans="1:6" ht="20.25" customHeight="1">
      <c r="A567" s="10" t="s">
        <v>397</v>
      </c>
      <c r="B567" s="11" t="s">
        <v>9</v>
      </c>
      <c r="C567" s="12">
        <v>1998</v>
      </c>
      <c r="D567" s="13">
        <v>2292922.31</v>
      </c>
      <c r="E567" s="13">
        <v>2207318.07</v>
      </c>
      <c r="F567" s="14">
        <f>SUM(D567-E567)/E567*100</f>
        <v>3.8782013867172407</v>
      </c>
    </row>
    <row r="568" spans="1:6" ht="20.25" customHeight="1">
      <c r="A568" s="10" t="s">
        <v>395</v>
      </c>
      <c r="B568" s="11" t="s">
        <v>596</v>
      </c>
      <c r="C568" s="12">
        <v>1979</v>
      </c>
      <c r="D568" s="13">
        <v>16781621.03</v>
      </c>
      <c r="E568" s="13">
        <v>17513842.22</v>
      </c>
      <c r="F568" s="14">
        <f>SUM(D568-E568)/E568*100</f>
        <v>-4.1808141286315506</v>
      </c>
    </row>
    <row r="569" spans="1:6" ht="20.25" customHeight="1">
      <c r="A569" s="10" t="s">
        <v>398</v>
      </c>
      <c r="B569" s="11" t="s">
        <v>577</v>
      </c>
      <c r="C569" s="12">
        <v>1999</v>
      </c>
      <c r="D569" s="15">
        <v>1097696.91</v>
      </c>
      <c r="E569" s="15">
        <v>1148499</v>
      </c>
      <c r="F569" s="14">
        <f>SUM(D569-E569)/E569*100</f>
        <v>-4.423346472221577</v>
      </c>
    </row>
    <row r="570" spans="1:6" ht="20.25" customHeight="1">
      <c r="A570" s="10"/>
      <c r="B570" s="16" t="s">
        <v>690</v>
      </c>
      <c r="C570" s="12"/>
      <c r="D570" s="18">
        <f>SUM(D566:D569)</f>
        <v>32218540.92</v>
      </c>
      <c r="E570" s="18">
        <f>SUM(E566:E569)</f>
        <v>33998227.65</v>
      </c>
      <c r="F570" s="14"/>
    </row>
    <row r="571" spans="1:6" ht="20.25" customHeight="1">
      <c r="A571" s="10"/>
      <c r="B571" s="16"/>
      <c r="C571" s="12"/>
      <c r="D571" s="13"/>
      <c r="E571" s="13"/>
      <c r="F571" s="14"/>
    </row>
    <row r="572" spans="1:6" ht="20.25" customHeight="1">
      <c r="A572" s="10" t="s">
        <v>399</v>
      </c>
      <c r="B572" s="11" t="s">
        <v>987</v>
      </c>
      <c r="C572" s="12">
        <v>1988</v>
      </c>
      <c r="D572" s="13">
        <v>0</v>
      </c>
      <c r="E572" s="13">
        <v>52747.71</v>
      </c>
      <c r="F572" s="108" t="s">
        <v>1007</v>
      </c>
    </row>
    <row r="573" spans="1:6" ht="20.25" customHeight="1">
      <c r="A573" s="10" t="s">
        <v>400</v>
      </c>
      <c r="B573" s="11" t="s">
        <v>616</v>
      </c>
      <c r="C573" s="12">
        <v>1988</v>
      </c>
      <c r="D573" s="13">
        <v>1063184.42</v>
      </c>
      <c r="E573" s="13">
        <v>1018890.5</v>
      </c>
      <c r="F573" s="14">
        <f>SUM(D573-E573)/E573*100</f>
        <v>4.347269897991976</v>
      </c>
    </row>
    <row r="574" spans="1:6" ht="20.25" customHeight="1">
      <c r="A574" s="10" t="s">
        <v>401</v>
      </c>
      <c r="B574" s="11" t="s">
        <v>578</v>
      </c>
      <c r="C574" s="12">
        <v>1994</v>
      </c>
      <c r="D574" s="13">
        <v>2977687.25</v>
      </c>
      <c r="E574" s="13">
        <v>2066424.9</v>
      </c>
      <c r="F574" s="14">
        <f>SUM(D574-E574)/E574*100</f>
        <v>44.09849832916745</v>
      </c>
    </row>
    <row r="575" spans="1:6" ht="20.25" customHeight="1">
      <c r="A575" s="10" t="s">
        <v>402</v>
      </c>
      <c r="B575" s="11" t="s">
        <v>579</v>
      </c>
      <c r="C575" s="12">
        <v>2005</v>
      </c>
      <c r="D575" s="15">
        <v>225969.6</v>
      </c>
      <c r="E575" s="15">
        <v>189074.69</v>
      </c>
      <c r="F575" s="14">
        <f>SUM(D575-E575)/E575*100</f>
        <v>19.513404993550434</v>
      </c>
    </row>
    <row r="576" spans="1:6" ht="20.25" customHeight="1">
      <c r="A576" s="10"/>
      <c r="B576" s="16" t="s">
        <v>691</v>
      </c>
      <c r="C576" s="12"/>
      <c r="D576" s="33">
        <f>SUM(D572:D575)</f>
        <v>4266841.27</v>
      </c>
      <c r="E576" s="33">
        <f>SUM(E572:E575)</f>
        <v>3327137.8</v>
      </c>
      <c r="F576" s="14"/>
    </row>
    <row r="577" spans="1:6" ht="20.25" customHeight="1">
      <c r="A577" s="10"/>
      <c r="B577" s="16"/>
      <c r="C577" s="12"/>
      <c r="D577" s="13"/>
      <c r="E577" s="13"/>
      <c r="F577" s="28"/>
    </row>
    <row r="578" spans="1:6" ht="20.25" customHeight="1">
      <c r="A578" s="10" t="s">
        <v>403</v>
      </c>
      <c r="B578" s="11" t="s">
        <v>597</v>
      </c>
      <c r="C578" s="22">
        <v>1989</v>
      </c>
      <c r="D578" s="13">
        <v>2611557.98</v>
      </c>
      <c r="E578" s="13">
        <v>2577177.61</v>
      </c>
      <c r="F578" s="14">
        <f>SUM(D578-E578)/E578*100</f>
        <v>1.3340318442390982</v>
      </c>
    </row>
    <row r="579" spans="1:6" ht="20.25" customHeight="1">
      <c r="A579" s="10" t="s">
        <v>866</v>
      </c>
      <c r="B579" s="11" t="s">
        <v>867</v>
      </c>
      <c r="C579" s="12">
        <v>2009</v>
      </c>
      <c r="D579" s="15">
        <v>0</v>
      </c>
      <c r="E579" s="15">
        <v>0</v>
      </c>
      <c r="F579" s="21">
        <v>0</v>
      </c>
    </row>
    <row r="580" spans="1:6" ht="20.25" customHeight="1">
      <c r="A580" s="10"/>
      <c r="B580" s="16" t="s">
        <v>692</v>
      </c>
      <c r="C580" s="12"/>
      <c r="D580" s="18">
        <f>SUM(D578:D579)</f>
        <v>2611557.98</v>
      </c>
      <c r="E580" s="18">
        <f>SUM(E578:E579)</f>
        <v>2577177.61</v>
      </c>
      <c r="F580" s="14"/>
    </row>
    <row r="581" spans="1:6" ht="20.25" customHeight="1">
      <c r="A581" s="10"/>
      <c r="B581" s="16"/>
      <c r="C581" s="12"/>
      <c r="D581" s="13"/>
      <c r="E581" s="13"/>
      <c r="F581" s="21"/>
    </row>
    <row r="582" spans="1:6" ht="20.25" customHeight="1">
      <c r="A582" s="10" t="s">
        <v>405</v>
      </c>
      <c r="B582" s="11" t="s">
        <v>709</v>
      </c>
      <c r="C582" s="12">
        <v>1999</v>
      </c>
      <c r="D582" s="13">
        <v>134762.5</v>
      </c>
      <c r="E582" s="13">
        <v>226532.08</v>
      </c>
      <c r="F582" s="14">
        <f>SUM(D582-E582)/E582*100</f>
        <v>-40.51063319596941</v>
      </c>
    </row>
    <row r="583" spans="1:6" ht="20.25" customHeight="1">
      <c r="A583" s="10" t="s">
        <v>406</v>
      </c>
      <c r="B583" s="11" t="s">
        <v>10</v>
      </c>
      <c r="C583" s="12">
        <v>2006</v>
      </c>
      <c r="D583" s="13">
        <v>183316.34</v>
      </c>
      <c r="E583" s="13">
        <v>177927.49</v>
      </c>
      <c r="F583" s="14">
        <f>SUM(D583-E583)/E583*100</f>
        <v>3.0286775809629</v>
      </c>
    </row>
    <row r="584" spans="1:6" ht="20.25" customHeight="1">
      <c r="A584" s="10" t="s">
        <v>404</v>
      </c>
      <c r="B584" s="11" t="s">
        <v>68</v>
      </c>
      <c r="C584" s="22">
        <v>1997</v>
      </c>
      <c r="D584" s="13">
        <v>85638.34</v>
      </c>
      <c r="E584" s="13">
        <v>79397.84</v>
      </c>
      <c r="F584" s="14">
        <f>SUM(D584-E584)/E584*100</f>
        <v>7.859785606258307</v>
      </c>
    </row>
    <row r="585" spans="1:6" ht="20.25" customHeight="1">
      <c r="A585" s="10" t="s">
        <v>947</v>
      </c>
      <c r="B585" s="11" t="s">
        <v>925</v>
      </c>
      <c r="C585" s="12">
        <v>2011</v>
      </c>
      <c r="D585" s="15">
        <v>0</v>
      </c>
      <c r="E585" s="15">
        <v>0</v>
      </c>
      <c r="F585" s="83">
        <v>0</v>
      </c>
    </row>
    <row r="586" spans="1:6" ht="20.25" customHeight="1">
      <c r="A586" s="10"/>
      <c r="B586" s="16" t="s">
        <v>693</v>
      </c>
      <c r="C586" s="12"/>
      <c r="D586" s="18">
        <f>SUM(D582:D585)</f>
        <v>403717.17999999993</v>
      </c>
      <c r="E586" s="18">
        <f>SUM(E582:E585)</f>
        <v>483857.4099999999</v>
      </c>
      <c r="F586" s="14"/>
    </row>
    <row r="587" spans="1:6" ht="20.25" customHeight="1">
      <c r="A587" s="10"/>
      <c r="B587" s="16"/>
      <c r="C587" s="12"/>
      <c r="D587" s="20"/>
      <c r="E587" s="20"/>
      <c r="F587" s="14"/>
    </row>
    <row r="588" spans="1:6" ht="20.25" customHeight="1">
      <c r="A588" s="10" t="s">
        <v>407</v>
      </c>
      <c r="B588" s="11" t="s">
        <v>69</v>
      </c>
      <c r="C588" s="12">
        <v>1989</v>
      </c>
      <c r="D588" s="13">
        <v>1993674.14</v>
      </c>
      <c r="E588" s="13">
        <v>2336353.75</v>
      </c>
      <c r="F588" s="14">
        <f>SUM(D588-E588)/E588*100</f>
        <v>-14.667282726342279</v>
      </c>
    </row>
    <row r="589" spans="1:6" ht="20.25" customHeight="1">
      <c r="A589" s="10" t="s">
        <v>408</v>
      </c>
      <c r="B589" s="11" t="s">
        <v>836</v>
      </c>
      <c r="C589" s="22">
        <v>2005</v>
      </c>
      <c r="D589" s="13">
        <v>2281592.17</v>
      </c>
      <c r="E589" s="13">
        <v>2362200.71</v>
      </c>
      <c r="F589" s="28">
        <f>SUM(D589-E589)/E589*100</f>
        <v>-3.412433992537409</v>
      </c>
    </row>
    <row r="590" spans="1:6" ht="20.25" customHeight="1">
      <c r="A590" s="10" t="s">
        <v>901</v>
      </c>
      <c r="B590" s="11" t="s">
        <v>902</v>
      </c>
      <c r="C590" s="12">
        <v>2010</v>
      </c>
      <c r="D590" s="51">
        <v>0</v>
      </c>
      <c r="E590" s="51">
        <v>0</v>
      </c>
      <c r="F590" s="83">
        <v>0</v>
      </c>
    </row>
    <row r="591" spans="1:6" ht="20.25" customHeight="1">
      <c r="A591" s="10"/>
      <c r="B591" s="16" t="s">
        <v>694</v>
      </c>
      <c r="C591" s="12"/>
      <c r="D591" s="18">
        <f>SUM(D588:D590)</f>
        <v>4275266.31</v>
      </c>
      <c r="E591" s="18">
        <f>SUM(E588:E590)</f>
        <v>4698554.46</v>
      </c>
      <c r="F591" s="28"/>
    </row>
    <row r="592" spans="1:6" ht="18" customHeight="1">
      <c r="A592" s="10"/>
      <c r="B592" s="16"/>
      <c r="C592" s="12"/>
      <c r="D592" s="20"/>
      <c r="E592" s="20"/>
      <c r="F592" s="14"/>
    </row>
    <row r="593" spans="1:6" ht="18" customHeight="1">
      <c r="A593" s="10" t="s">
        <v>409</v>
      </c>
      <c r="B593" s="11" t="s">
        <v>708</v>
      </c>
      <c r="C593" s="22">
        <v>2000</v>
      </c>
      <c r="D593" s="13">
        <v>250158.91</v>
      </c>
      <c r="E593" s="13">
        <v>286797.58</v>
      </c>
      <c r="F593" s="28">
        <f>SUM(D593-E593)/E593*100</f>
        <v>-12.77509733520067</v>
      </c>
    </row>
    <row r="594" spans="1:6" ht="18" customHeight="1">
      <c r="A594" s="10" t="s">
        <v>868</v>
      </c>
      <c r="B594" s="11" t="s">
        <v>869</v>
      </c>
      <c r="C594" s="22">
        <v>2009</v>
      </c>
      <c r="D594" s="13">
        <v>0</v>
      </c>
      <c r="E594" s="13">
        <v>0</v>
      </c>
      <c r="F594" s="21">
        <v>0</v>
      </c>
    </row>
    <row r="595" spans="1:6" ht="18" customHeight="1">
      <c r="A595" s="10" t="s">
        <v>882</v>
      </c>
      <c r="B595" s="11" t="s">
        <v>883</v>
      </c>
      <c r="C595" s="12">
        <v>2010</v>
      </c>
      <c r="D595" s="15">
        <v>0</v>
      </c>
      <c r="E595" s="15">
        <v>0</v>
      </c>
      <c r="F595" s="21">
        <v>0</v>
      </c>
    </row>
    <row r="596" spans="1:6" ht="18" customHeight="1">
      <c r="A596" s="10"/>
      <c r="B596" s="16" t="s">
        <v>695</v>
      </c>
      <c r="C596" s="12"/>
      <c r="D596" s="18">
        <f>SUM(D593:D595)</f>
        <v>250158.91</v>
      </c>
      <c r="E596" s="18">
        <f>SUM(E593:E595)</f>
        <v>286797.58</v>
      </c>
      <c r="F596" s="14"/>
    </row>
    <row r="597" spans="1:6" ht="20.25" customHeight="1">
      <c r="A597" s="10"/>
      <c r="B597" s="16"/>
      <c r="C597" s="12"/>
      <c r="D597" s="13"/>
      <c r="E597" s="13"/>
      <c r="F597" s="14"/>
    </row>
    <row r="598" spans="1:6" ht="20.25" customHeight="1">
      <c r="A598" s="10" t="s">
        <v>413</v>
      </c>
      <c r="B598" s="11" t="s">
        <v>70</v>
      </c>
      <c r="C598" s="12">
        <v>2003</v>
      </c>
      <c r="D598" s="13">
        <v>103565.87</v>
      </c>
      <c r="E598" s="13">
        <v>131327.24</v>
      </c>
      <c r="F598" s="14">
        <f>SUM(D598-E598)/E598*100</f>
        <v>-21.139079752228096</v>
      </c>
    </row>
    <row r="599" spans="1:6" ht="20.25" customHeight="1">
      <c r="A599" s="10" t="s">
        <v>725</v>
      </c>
      <c r="B599" s="11" t="s">
        <v>726</v>
      </c>
      <c r="C599" s="12">
        <v>2007</v>
      </c>
      <c r="D599" s="13">
        <v>190.86</v>
      </c>
      <c r="E599" s="13">
        <v>1724.73</v>
      </c>
      <c r="F599" s="14">
        <f>SUM(D599-E599)/E599*100</f>
        <v>-88.93392009184046</v>
      </c>
    </row>
    <row r="600" spans="1:6" ht="20.25" customHeight="1">
      <c r="A600" s="10" t="s">
        <v>410</v>
      </c>
      <c r="B600" s="11" t="s">
        <v>71</v>
      </c>
      <c r="C600" s="12">
        <v>1989</v>
      </c>
      <c r="D600" s="13">
        <v>1226786.49</v>
      </c>
      <c r="E600" s="13">
        <v>738770.7</v>
      </c>
      <c r="F600" s="14">
        <f>SUM(D600-E600)/E600*100</f>
        <v>66.05781604495145</v>
      </c>
    </row>
    <row r="601" spans="1:6" ht="20.25" customHeight="1">
      <c r="A601" s="10" t="s">
        <v>411</v>
      </c>
      <c r="B601" s="11" t="s">
        <v>837</v>
      </c>
      <c r="C601" s="12">
        <v>1990</v>
      </c>
      <c r="D601" s="13">
        <v>559658.35</v>
      </c>
      <c r="E601" s="13">
        <v>587340.01</v>
      </c>
      <c r="F601" s="14">
        <f>SUM(D601-E601)/E601*100</f>
        <v>-4.713055390181921</v>
      </c>
    </row>
    <row r="602" spans="1:6" ht="20.25" customHeight="1">
      <c r="A602" s="10" t="s">
        <v>412</v>
      </c>
      <c r="B602" s="11" t="s">
        <v>72</v>
      </c>
      <c r="C602" s="12">
        <v>1990</v>
      </c>
      <c r="D602" s="15">
        <v>3335494.56</v>
      </c>
      <c r="E602" s="15">
        <v>3206919.09</v>
      </c>
      <c r="F602" s="14">
        <f>SUM(D602-E602)/E602*100</f>
        <v>4.009314435182716</v>
      </c>
    </row>
    <row r="603" spans="1:6" ht="20.25" customHeight="1">
      <c r="A603" s="10"/>
      <c r="B603" s="16" t="s">
        <v>696</v>
      </c>
      <c r="C603" s="12"/>
      <c r="D603" s="18">
        <f>SUM(D598:D602)</f>
        <v>5225696.13</v>
      </c>
      <c r="E603" s="18">
        <f>SUM(E598:E602)</f>
        <v>4666081.77</v>
      </c>
      <c r="F603" s="14"/>
    </row>
    <row r="604" spans="1:6" ht="20.25" customHeight="1">
      <c r="A604" s="10"/>
      <c r="B604" s="16"/>
      <c r="C604" s="12"/>
      <c r="D604" s="18"/>
      <c r="E604" s="18"/>
      <c r="F604" s="14"/>
    </row>
    <row r="605" spans="1:6" ht="20.25" customHeight="1">
      <c r="A605" s="10" t="s">
        <v>414</v>
      </c>
      <c r="B605" s="11" t="s">
        <v>838</v>
      </c>
      <c r="C605" s="12">
        <v>2005</v>
      </c>
      <c r="D605" s="13">
        <v>16791.73</v>
      </c>
      <c r="E605" s="13">
        <v>20550.8</v>
      </c>
      <c r="F605" s="14">
        <f>SUM(D605-E605)/E605*100</f>
        <v>-18.291599353796446</v>
      </c>
    </row>
    <row r="606" spans="1:6" ht="20.25" customHeight="1">
      <c r="A606" s="10" t="s">
        <v>415</v>
      </c>
      <c r="B606" s="11" t="s">
        <v>11</v>
      </c>
      <c r="C606" s="12">
        <v>2006</v>
      </c>
      <c r="D606" s="15">
        <v>69247.41</v>
      </c>
      <c r="E606" s="15">
        <v>65546.43</v>
      </c>
      <c r="F606" s="14">
        <f>SUM(D606-E606)/E606*100</f>
        <v>5.64634870274401</v>
      </c>
    </row>
    <row r="607" spans="1:6" ht="20.25" customHeight="1">
      <c r="A607" s="10"/>
      <c r="B607" s="16" t="s">
        <v>697</v>
      </c>
      <c r="C607" s="12"/>
      <c r="D607" s="18">
        <f>SUM(D605:D606)</f>
        <v>86039.14</v>
      </c>
      <c r="E607" s="18">
        <f>SUM(E605:E606)</f>
        <v>86097.23</v>
      </c>
      <c r="F607" s="14"/>
    </row>
    <row r="608" spans="1:6" ht="20.25" customHeight="1">
      <c r="A608" s="10"/>
      <c r="B608" s="16"/>
      <c r="C608" s="12"/>
      <c r="D608" s="13"/>
      <c r="E608" s="13"/>
      <c r="F608" s="14"/>
    </row>
    <row r="609" spans="1:6" ht="20.25" customHeight="1">
      <c r="A609" s="10" t="s">
        <v>416</v>
      </c>
      <c r="B609" s="11" t="s">
        <v>13</v>
      </c>
      <c r="C609" s="12">
        <v>2000</v>
      </c>
      <c r="D609" s="15">
        <v>109592.66</v>
      </c>
      <c r="E609" s="15">
        <v>86424.76</v>
      </c>
      <c r="F609" s="14">
        <f>SUM(D609-E609)/E609*100</f>
        <v>26.807016878033572</v>
      </c>
    </row>
    <row r="610" spans="1:6" ht="20.25" customHeight="1">
      <c r="A610" s="10"/>
      <c r="B610" s="16" t="s">
        <v>698</v>
      </c>
      <c r="C610" s="12"/>
      <c r="D610" s="35">
        <f>D609</f>
        <v>109592.66</v>
      </c>
      <c r="E610" s="35">
        <f>E609</f>
        <v>86424.76</v>
      </c>
      <c r="F610" s="14"/>
    </row>
    <row r="611" spans="1:6" ht="20.25" customHeight="1">
      <c r="A611" s="10"/>
      <c r="B611" s="16"/>
      <c r="C611" s="12"/>
      <c r="D611" s="86"/>
      <c r="E611" s="86"/>
      <c r="F611" s="14"/>
    </row>
    <row r="612" spans="1:6" ht="20.25" customHeight="1">
      <c r="A612" s="10" t="s">
        <v>417</v>
      </c>
      <c r="B612" s="11" t="s">
        <v>12</v>
      </c>
      <c r="C612" s="12">
        <v>2001</v>
      </c>
      <c r="D612" s="15">
        <v>419311.64</v>
      </c>
      <c r="E612" s="15">
        <v>417300.8</v>
      </c>
      <c r="F612" s="14">
        <f>SUM(D612-E612)/E612*100</f>
        <v>0.4818682350956494</v>
      </c>
    </row>
    <row r="613" spans="1:6" ht="20.25" customHeight="1">
      <c r="A613" s="10"/>
      <c r="B613" s="16" t="s">
        <v>699</v>
      </c>
      <c r="C613" s="12"/>
      <c r="D613" s="18">
        <f>D612</f>
        <v>419311.64</v>
      </c>
      <c r="E613" s="18">
        <f>E612</f>
        <v>417300.8</v>
      </c>
      <c r="F613" s="14"/>
    </row>
    <row r="614" spans="1:6" ht="20.25" customHeight="1">
      <c r="A614" s="10"/>
      <c r="B614" s="16"/>
      <c r="C614" s="12"/>
      <c r="D614" s="13"/>
      <c r="E614" s="13"/>
      <c r="F614" s="14"/>
    </row>
    <row r="615" spans="1:6" ht="20.25" customHeight="1">
      <c r="A615" s="10" t="s">
        <v>948</v>
      </c>
      <c r="B615" s="11" t="s">
        <v>926</v>
      </c>
      <c r="C615" s="22">
        <v>2011</v>
      </c>
      <c r="D615" s="13">
        <v>76401.18</v>
      </c>
      <c r="E615" s="13">
        <v>55475.66</v>
      </c>
      <c r="F615" s="14">
        <f>SUM(D615-E615)/E615*100</f>
        <v>37.720182148351164</v>
      </c>
    </row>
    <row r="616" spans="1:6" ht="20.25" customHeight="1">
      <c r="A616" s="10" t="s">
        <v>870</v>
      </c>
      <c r="B616" s="11" t="s">
        <v>871</v>
      </c>
      <c r="C616" s="22">
        <v>2009</v>
      </c>
      <c r="D616" s="13">
        <v>0</v>
      </c>
      <c r="E616" s="13">
        <v>0</v>
      </c>
      <c r="F616" s="21">
        <v>0</v>
      </c>
    </row>
    <row r="617" spans="1:6" ht="20.25" customHeight="1">
      <c r="A617" s="10" t="s">
        <v>418</v>
      </c>
      <c r="B617" s="11" t="s">
        <v>14</v>
      </c>
      <c r="C617" s="22">
        <v>2003</v>
      </c>
      <c r="D617" s="15">
        <v>745353.21</v>
      </c>
      <c r="E617" s="15">
        <v>818554.41</v>
      </c>
      <c r="F617" s="28">
        <f>SUM(D617-E617)/E617*100</f>
        <v>-8.942740898555549</v>
      </c>
    </row>
    <row r="618" spans="1:6" ht="20.25" customHeight="1">
      <c r="A618" s="10"/>
      <c r="B618" s="16" t="s">
        <v>700</v>
      </c>
      <c r="C618" s="12"/>
      <c r="D618" s="18">
        <f>SUM(D615:D617)</f>
        <v>821754.3899999999</v>
      </c>
      <c r="E618" s="18">
        <f>SUM(E615:E617)</f>
        <v>874030.0700000001</v>
      </c>
      <c r="F618" s="14"/>
    </row>
    <row r="619" spans="1:6" ht="20.25" customHeight="1">
      <c r="A619" s="10"/>
      <c r="B619" s="11"/>
      <c r="C619" s="12"/>
      <c r="D619" s="13"/>
      <c r="E619" s="13"/>
      <c r="F619" s="14"/>
    </row>
    <row r="620" spans="1:6" ht="20.25" customHeight="1">
      <c r="A620" s="10" t="s">
        <v>419</v>
      </c>
      <c r="B620" s="11" t="s">
        <v>73</v>
      </c>
      <c r="C620" s="12">
        <v>1991</v>
      </c>
      <c r="D620" s="13">
        <v>251515.36</v>
      </c>
      <c r="E620" s="13">
        <v>264176.66</v>
      </c>
      <c r="F620" s="14">
        <f>SUM(D620-E620)/E620*100</f>
        <v>-4.792739827962087</v>
      </c>
    </row>
    <row r="621" spans="1:6" ht="20.25" customHeight="1">
      <c r="A621" s="10" t="s">
        <v>906</v>
      </c>
      <c r="B621" s="11" t="s">
        <v>74</v>
      </c>
      <c r="C621" s="12">
        <v>1994</v>
      </c>
      <c r="D621" s="15">
        <v>240976.14</v>
      </c>
      <c r="E621" s="15">
        <v>389925.46</v>
      </c>
      <c r="F621" s="14">
        <f>SUM(D621-E621)/E621*100</f>
        <v>-38.19943432265234</v>
      </c>
    </row>
    <row r="622" spans="1:6" ht="20.25" customHeight="1">
      <c r="A622" s="10"/>
      <c r="B622" s="16" t="s">
        <v>701</v>
      </c>
      <c r="C622" s="12"/>
      <c r="D622" s="18">
        <f>SUM(D620:D621)</f>
        <v>492491.5</v>
      </c>
      <c r="E622" s="18">
        <f>SUM(E620:E621)</f>
        <v>654102.12</v>
      </c>
      <c r="F622" s="14"/>
    </row>
    <row r="623" spans="1:6" ht="20.25" customHeight="1">
      <c r="A623" s="10"/>
      <c r="B623" s="11"/>
      <c r="C623" s="12"/>
      <c r="D623" s="13"/>
      <c r="E623" s="13"/>
      <c r="F623" s="14"/>
    </row>
    <row r="624" spans="1:6" ht="20.25" customHeight="1">
      <c r="A624" s="10" t="s">
        <v>420</v>
      </c>
      <c r="B624" s="11" t="s">
        <v>15</v>
      </c>
      <c r="C624" s="12">
        <v>1995</v>
      </c>
      <c r="D624" s="13">
        <v>4420105.93</v>
      </c>
      <c r="E624" s="13">
        <v>4266894.05</v>
      </c>
      <c r="F624" s="14">
        <f>SUM(D624-E624)/E624*100</f>
        <v>3.5907120777934454</v>
      </c>
    </row>
    <row r="625" spans="1:6" ht="20.25" customHeight="1">
      <c r="A625" s="10" t="s">
        <v>421</v>
      </c>
      <c r="B625" s="11" t="s">
        <v>75</v>
      </c>
      <c r="C625" s="12">
        <v>2002</v>
      </c>
      <c r="D625" s="13">
        <v>377440.5</v>
      </c>
      <c r="E625" s="13">
        <v>481064.54</v>
      </c>
      <c r="F625" s="14">
        <f>SUM(D625-E625)/E625*100</f>
        <v>-21.54056917186205</v>
      </c>
    </row>
    <row r="626" spans="1:6" ht="20.25" customHeight="1">
      <c r="A626" s="10" t="s">
        <v>422</v>
      </c>
      <c r="B626" s="11" t="s">
        <v>76</v>
      </c>
      <c r="C626" s="12">
        <v>2003</v>
      </c>
      <c r="D626" s="15">
        <v>258822.41</v>
      </c>
      <c r="E626" s="15">
        <v>370910.43</v>
      </c>
      <c r="F626" s="14">
        <f>SUM(D626-E626)/E626*100</f>
        <v>-30.219700211719573</v>
      </c>
    </row>
    <row r="627" spans="1:6" ht="20.25" customHeight="1">
      <c r="A627" s="10"/>
      <c r="B627" s="16" t="s">
        <v>702</v>
      </c>
      <c r="C627" s="12"/>
      <c r="D627" s="18">
        <f>SUM(D624:D626)</f>
        <v>5056368.84</v>
      </c>
      <c r="E627" s="18">
        <f>SUM(E624:E626)</f>
        <v>5118869.02</v>
      </c>
      <c r="F627" s="14"/>
    </row>
    <row r="628" spans="1:6" ht="20.25" customHeight="1">
      <c r="A628" s="10"/>
      <c r="B628" s="11"/>
      <c r="C628" s="12"/>
      <c r="D628" s="13"/>
      <c r="E628" s="13"/>
      <c r="F628" s="14"/>
    </row>
    <row r="629" spans="1:6" ht="20.25" customHeight="1">
      <c r="A629" s="10" t="s">
        <v>423</v>
      </c>
      <c r="B629" s="11" t="s">
        <v>77</v>
      </c>
      <c r="C629" s="12">
        <v>1985</v>
      </c>
      <c r="D629" s="13">
        <v>2431107.06</v>
      </c>
      <c r="E629" s="13">
        <v>2653767.4</v>
      </c>
      <c r="F629" s="14">
        <f>SUM(D629-E629)/E629*100</f>
        <v>-8.390348754755216</v>
      </c>
    </row>
    <row r="630" spans="1:6" ht="20.25" customHeight="1">
      <c r="A630" s="10" t="s">
        <v>425</v>
      </c>
      <c r="B630" s="11" t="s">
        <v>580</v>
      </c>
      <c r="C630" s="12">
        <v>2002</v>
      </c>
      <c r="D630" s="13">
        <v>3624370.98</v>
      </c>
      <c r="E630" s="13">
        <v>3404361.92</v>
      </c>
      <c r="F630" s="14">
        <f>SUM(D630-E630)/E630*100</f>
        <v>6.462563768778145</v>
      </c>
    </row>
    <row r="631" spans="1:6" ht="20.25" customHeight="1">
      <c r="A631" s="10" t="s">
        <v>424</v>
      </c>
      <c r="B631" s="11" t="s">
        <v>707</v>
      </c>
      <c r="C631" s="12">
        <v>2000</v>
      </c>
      <c r="D631" s="13">
        <v>1648489.5</v>
      </c>
      <c r="E631" s="13">
        <v>1629397.21</v>
      </c>
      <c r="F631" s="14">
        <f>SUM(D631-E631)/E631*100</f>
        <v>1.1717394557217904</v>
      </c>
    </row>
    <row r="632" spans="1:6" ht="20.25" customHeight="1">
      <c r="A632" s="10" t="s">
        <v>803</v>
      </c>
      <c r="B632" s="11" t="s">
        <v>793</v>
      </c>
      <c r="C632" s="12">
        <v>2008</v>
      </c>
      <c r="D632" s="23">
        <v>39699.14</v>
      </c>
      <c r="E632" s="23">
        <v>128447.44</v>
      </c>
      <c r="F632" s="14">
        <f>SUM(D632-E632)/E632*100</f>
        <v>-69.09308585675198</v>
      </c>
    </row>
    <row r="633" spans="1:6" ht="20.25" customHeight="1">
      <c r="A633" s="10" t="s">
        <v>426</v>
      </c>
      <c r="B633" s="11" t="s">
        <v>78</v>
      </c>
      <c r="C633" s="12">
        <v>2004</v>
      </c>
      <c r="D633" s="15">
        <v>0</v>
      </c>
      <c r="E633" s="15">
        <v>0</v>
      </c>
      <c r="F633" s="21">
        <v>0</v>
      </c>
    </row>
    <row r="634" spans="1:6" ht="20.25" customHeight="1">
      <c r="A634" s="10"/>
      <c r="B634" s="16" t="s">
        <v>703</v>
      </c>
      <c r="C634" s="12"/>
      <c r="D634" s="18">
        <f>SUM(D629:D633)</f>
        <v>7743666.68</v>
      </c>
      <c r="E634" s="18">
        <f>SUM(E629:E633)</f>
        <v>7815973.970000001</v>
      </c>
      <c r="F634" s="14"/>
    </row>
    <row r="635" spans="1:6" ht="20.25" customHeight="1">
      <c r="A635" s="10"/>
      <c r="B635" s="16"/>
      <c r="C635" s="12"/>
      <c r="D635" s="18"/>
      <c r="E635" s="18"/>
      <c r="F635" s="14"/>
    </row>
    <row r="636" spans="1:6" ht="20.25" customHeight="1">
      <c r="A636" s="10" t="s">
        <v>427</v>
      </c>
      <c r="B636" s="11" t="s">
        <v>79</v>
      </c>
      <c r="C636" s="12">
        <v>1998</v>
      </c>
      <c r="D636" s="15">
        <v>1435397.66</v>
      </c>
      <c r="E636" s="15">
        <v>1449709.19</v>
      </c>
      <c r="F636" s="14">
        <f>SUM(D636-E636)/E636*100</f>
        <v>-0.9872000604479875</v>
      </c>
    </row>
    <row r="637" spans="1:6" ht="20.25" customHeight="1">
      <c r="A637" s="10"/>
      <c r="B637" s="16" t="s">
        <v>704</v>
      </c>
      <c r="C637" s="12"/>
      <c r="D637" s="18">
        <f>D636</f>
        <v>1435397.66</v>
      </c>
      <c r="E637" s="18">
        <f>E636</f>
        <v>1449709.19</v>
      </c>
      <c r="F637" s="14"/>
    </row>
    <row r="638" spans="1:6" ht="20.25" customHeight="1">
      <c r="A638" s="10"/>
      <c r="B638" s="16"/>
      <c r="C638" s="12"/>
      <c r="D638" s="13"/>
      <c r="E638" s="13"/>
      <c r="F638" s="14"/>
    </row>
    <row r="639" spans="1:6" ht="20.25" customHeight="1">
      <c r="A639" s="10" t="s">
        <v>428</v>
      </c>
      <c r="B639" s="11" t="s">
        <v>16</v>
      </c>
      <c r="C639" s="12">
        <v>2006</v>
      </c>
      <c r="D639" s="15">
        <v>15463.42</v>
      </c>
      <c r="E639" s="15">
        <v>28780.16</v>
      </c>
      <c r="F639" s="14">
        <f>SUM(D639-E639)/E639*100</f>
        <v>-46.27055582734773</v>
      </c>
    </row>
    <row r="640" spans="1:6" ht="20.25" customHeight="1" thickBot="1">
      <c r="A640" s="52"/>
      <c r="B640" s="53" t="s">
        <v>705</v>
      </c>
      <c r="C640" s="54"/>
      <c r="D640" s="104">
        <f>D639</f>
        <v>15463.42</v>
      </c>
      <c r="E640" s="104">
        <f>E639</f>
        <v>28780.16</v>
      </c>
      <c r="F640" s="55"/>
    </row>
    <row r="641" spans="1:6" ht="1.5" customHeight="1" thickBot="1">
      <c r="A641" s="56"/>
      <c r="B641" s="100"/>
      <c r="C641" s="101"/>
      <c r="D641" s="102"/>
      <c r="E641" s="102"/>
      <c r="F641" s="103"/>
    </row>
    <row r="642" spans="1:6" ht="1.5" customHeight="1">
      <c r="A642" s="57"/>
      <c r="B642" s="58"/>
      <c r="C642" s="59"/>
      <c r="D642" s="60"/>
      <c r="E642" s="60"/>
      <c r="F642" s="61"/>
    </row>
    <row r="643" spans="1:6" ht="1.5" customHeight="1">
      <c r="A643" s="57"/>
      <c r="B643" s="58"/>
      <c r="C643" s="59"/>
      <c r="D643" s="60"/>
      <c r="E643" s="60"/>
      <c r="F643" s="61"/>
    </row>
    <row r="644" spans="1:6" ht="1.5" customHeight="1">
      <c r="A644" s="57"/>
      <c r="B644" s="58"/>
      <c r="C644" s="59"/>
      <c r="D644" s="60"/>
      <c r="E644" s="60"/>
      <c r="F644" s="61"/>
    </row>
    <row r="645" spans="1:6" ht="17.25" customHeight="1">
      <c r="A645" s="57"/>
      <c r="B645" s="58"/>
      <c r="C645" s="59"/>
      <c r="D645" s="60"/>
      <c r="E645" s="60"/>
      <c r="F645" s="61"/>
    </row>
    <row r="646" spans="1:6" ht="17.25" customHeight="1">
      <c r="A646" s="57"/>
      <c r="B646" s="58"/>
      <c r="C646" s="59"/>
      <c r="D646" s="60"/>
      <c r="E646" s="60"/>
      <c r="F646" s="61"/>
    </row>
    <row r="647" spans="1:7" ht="36" customHeight="1">
      <c r="A647" s="57"/>
      <c r="B647" s="92"/>
      <c r="C647" s="93"/>
      <c r="D647" s="94">
        <v>2012</v>
      </c>
      <c r="E647" s="94">
        <v>2011</v>
      </c>
      <c r="F647" s="95" t="s">
        <v>1002</v>
      </c>
      <c r="G647" s="25"/>
    </row>
    <row r="648" spans="1:7" ht="21.75" customHeight="1">
      <c r="A648" s="62"/>
      <c r="B648" s="107" t="s">
        <v>551</v>
      </c>
      <c r="C648" s="107"/>
      <c r="D648" s="96">
        <f>SUM(D30:D192)</f>
        <v>457007111.1500001</v>
      </c>
      <c r="E648" s="96">
        <f>SUM(E30:E192)</f>
        <v>453671989.7499998</v>
      </c>
      <c r="F648" s="97">
        <f>SUM(D648-E648)/E648*100</f>
        <v>0.7351393683877472</v>
      </c>
      <c r="G648" s="25"/>
    </row>
    <row r="649" spans="1:7" ht="21.75" customHeight="1">
      <c r="A649" s="57"/>
      <c r="B649" s="107" t="s">
        <v>552</v>
      </c>
      <c r="C649" s="107" t="s">
        <v>552</v>
      </c>
      <c r="D649" s="98">
        <f>SUM(D650-D648)</f>
        <v>266279117.26</v>
      </c>
      <c r="E649" s="98">
        <f>SUM(E650-E648)</f>
        <v>275137115.10999995</v>
      </c>
      <c r="F649" s="97">
        <f>SUM(D649-E649)/E649*100</f>
        <v>-3.219484890818359</v>
      </c>
      <c r="G649" s="25"/>
    </row>
    <row r="650" spans="1:7" ht="25.5" customHeight="1">
      <c r="A650" s="57"/>
      <c r="B650" s="107" t="s">
        <v>711</v>
      </c>
      <c r="C650" s="107" t="s">
        <v>711</v>
      </c>
      <c r="D650" s="98">
        <f>SUM(D7+D14+D20+D28+D193+D197+D200+D207+D210+D218+D225+D228+D234+D239+D245+D249+D253+D257+D262+D268+D273+D278+D281+D285+D293+D306+D309+D312+D319+D326+D330+D337+D340+D343+D348+D353+D359+D363+D366+D369+D375+D387+D390+D399+D404+D411+D416+D420+D426+D433+D438+D443+D448+D453+D456+D462+D470+D475+D479+D489++D492+D497+D500+D503+D506+D513+D518++D521+D524+D531+D535+D538+D542+D549+D554+D561+D564+D570+D576+D580+D586+D591+D596+D603+D607+D610+D613+D618+D622+D627+D634+D637+D640)</f>
        <v>723286228.4100001</v>
      </c>
      <c r="E650" s="98">
        <f>SUM(E7+E14+E20+E28+E193+E197+E200+E207+E210+E218+E225+E228+E234+E239+E245+E249+E253+E257+E262+E268+E273+E278+E281+E285+E293+E306+E309+E312+E319+E326+E330+E337+E340+E343+E348+E353+E359+E363+E366+E369+E375+E387+E390+E399+E404+E411+E416+E420+E426+E433+E438+E443+E448+E453+E456+E462+E470+E475+E479+E489++E492+E497+E500+E503+E506+E513+E518++E521+E524+E531+E535+E538+E542+E549+E554+E561+E564+E570+E576+E580+E586+E591+E596+E603+E607+E610+E613+E618+E622+E627+E634+E637+E640)</f>
        <v>728809104.8599998</v>
      </c>
      <c r="F650" s="97">
        <f>SUM(D650-E650)/E650*100</f>
        <v>-0.7577946561274923</v>
      </c>
      <c r="G650" s="25"/>
    </row>
    <row r="651" spans="2:6" ht="21" customHeight="1">
      <c r="B651" s="63"/>
      <c r="D651" s="65" t="s">
        <v>1005</v>
      </c>
      <c r="E651" s="65"/>
      <c r="F651" s="66"/>
    </row>
    <row r="652" spans="2:6" ht="21.75" customHeight="1">
      <c r="B652" s="63"/>
      <c r="C652" s="5"/>
      <c r="D652" s="5"/>
      <c r="E652" s="5"/>
      <c r="F652" s="66"/>
    </row>
    <row r="653" spans="3:6" ht="20.25" customHeight="1">
      <c r="C653" s="5"/>
      <c r="D653" s="5"/>
      <c r="E653" s="5"/>
      <c r="F653" s="66"/>
    </row>
    <row r="654" spans="3:6" ht="21" customHeight="1">
      <c r="C654" s="5"/>
      <c r="F654" s="66"/>
    </row>
    <row r="655" spans="3:6" ht="20.25" customHeight="1">
      <c r="C655" s="5"/>
      <c r="D655" s="67"/>
      <c r="E655" s="67"/>
      <c r="F655" s="66"/>
    </row>
    <row r="656" spans="4:6" ht="20.25" customHeight="1">
      <c r="D656" s="68"/>
      <c r="E656" s="68"/>
      <c r="F656" s="66"/>
    </row>
    <row r="657" spans="3:6" ht="20.25" customHeight="1">
      <c r="C657" s="5"/>
      <c r="D657" s="5"/>
      <c r="E657" s="5"/>
      <c r="F657" s="66"/>
    </row>
    <row r="658" spans="3:5" ht="20.25" customHeight="1">
      <c r="C658" s="69"/>
      <c r="D658" s="70"/>
      <c r="E658" s="70"/>
    </row>
    <row r="659" spans="1:5" ht="20.25" customHeight="1">
      <c r="A659" s="72"/>
      <c r="B659" s="72"/>
      <c r="C659" s="73"/>
      <c r="D659" s="5"/>
      <c r="E659" s="5"/>
    </row>
    <row r="660" spans="1:5" ht="20.25" customHeight="1">
      <c r="A660" s="72"/>
      <c r="B660" s="72"/>
      <c r="C660" s="73"/>
      <c r="D660" s="74"/>
      <c r="E660" s="74"/>
    </row>
    <row r="661" spans="1:5" ht="20.25" customHeight="1">
      <c r="A661" s="5"/>
      <c r="B661" s="5"/>
      <c r="C661" s="5"/>
      <c r="D661" s="5"/>
      <c r="E661" s="5"/>
    </row>
    <row r="662" spans="1:5" ht="20.25" customHeight="1">
      <c r="A662" s="5"/>
      <c r="B662" s="5"/>
      <c r="C662" s="5"/>
      <c r="D662" s="5"/>
      <c r="E662" s="5"/>
    </row>
    <row r="663" spans="1:5" ht="20.25" customHeight="1">
      <c r="A663" s="5"/>
      <c r="B663" s="5"/>
      <c r="C663" s="5"/>
      <c r="D663" s="5"/>
      <c r="E663" s="5"/>
    </row>
    <row r="664" spans="1:5" ht="20.25" customHeight="1">
      <c r="A664" s="5"/>
      <c r="B664" s="5"/>
      <c r="C664" s="5"/>
      <c r="D664" s="5"/>
      <c r="E664" s="5"/>
    </row>
    <row r="665" spans="1:5" ht="6" customHeight="1" hidden="1">
      <c r="A665" s="5"/>
      <c r="B665" s="5"/>
      <c r="C665" s="5"/>
      <c r="D665" s="5"/>
      <c r="E665" s="5"/>
    </row>
    <row r="666" spans="1:5" ht="31.5" customHeight="1">
      <c r="A666" s="72"/>
      <c r="B666" s="72"/>
      <c r="C666" s="73"/>
      <c r="D666" s="74"/>
      <c r="E666" s="74"/>
    </row>
    <row r="667" spans="1:5" ht="20.25" customHeight="1">
      <c r="A667" s="5"/>
      <c r="B667" s="5"/>
      <c r="C667" s="5"/>
      <c r="D667" s="5"/>
      <c r="E667" s="5"/>
    </row>
  </sheetData>
  <sheetProtection/>
  <mergeCells count="3">
    <mergeCell ref="B648:C648"/>
    <mergeCell ref="B649:C649"/>
    <mergeCell ref="B650:C650"/>
  </mergeCells>
  <printOptions/>
  <pageMargins left="0.69" right="0.17" top="1.19" bottom="0.78" header="0.41" footer="0.23"/>
  <pageSetup horizontalDpi="600" verticalDpi="600" orientation="landscape" scale="85" r:id="rId1"/>
  <headerFooter alignWithMargins="0">
    <oddHeader>&amp;C&amp;"Arial,Bold"&amp;12Ofifce of the Cook &amp;14County Clerk
TIF District Summary
2011-2012 Revenue Comparison&amp;R&amp;D</oddHeader>
    <oddFooter>&amp;L&amp;"Arial,Bold"&amp;18     *&amp;13 &amp;"Arial,Regular"&amp;9This data may vary from when the TIF Ordinance was adopted.  The normal TIF period is 23 years, but can be extended up to 35 years. TIFs can also be dissolved earlier by the municipality.
&amp;R
&amp;8Page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Cook County Clerks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swilliams</dc:creator>
  <cp:keywords/>
  <dc:description/>
  <cp:lastModifiedBy>Sharon Williams</cp:lastModifiedBy>
  <cp:lastPrinted>2013-07-03T17:02:10Z</cp:lastPrinted>
  <dcterms:created xsi:type="dcterms:W3CDTF">2007-10-31T16:44:00Z</dcterms:created>
  <dcterms:modified xsi:type="dcterms:W3CDTF">2013-07-03T19:58:19Z</dcterms:modified>
  <cp:category/>
  <cp:version/>
  <cp:contentType/>
  <cp:contentStatus/>
</cp:coreProperties>
</file>